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šachy\BŠŠ\0_Klub\Klub 24 podzim\"/>
    </mc:Choice>
  </mc:AlternateContent>
  <xr:revisionPtr revIDLastSave="0" documentId="13_ncr:1_{A9137044-AE7B-4530-A47A-7A1B60BD8AA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odle pořadí" sheetId="11" r:id="rId1"/>
    <sheet name="Start listina" sheetId="17" r:id="rId2"/>
    <sheet name="Nasazení" sheetId="4" r:id="rId3"/>
    <sheet name="Ceny" sheetId="22" r:id="rId4"/>
    <sheet name="Hist.účastníci" sheetId="20" r:id="rId5"/>
    <sheet name="Hist.struktura účast." sheetId="23" r:id="rId6"/>
    <sheet name="Medailisté" sheetId="19" r:id="rId7"/>
  </sheets>
  <definedNames>
    <definedName name="_xlnm._FilterDatabase" localSheetId="2" hidden="1">Nasazení!$K$2:$M$14</definedName>
    <definedName name="_xlnm._FilterDatabase" localSheetId="1" hidden="1">'Start listina'!$D$5:$F$53</definedName>
  </definedNames>
  <calcPr calcId="191029"/>
</workbook>
</file>

<file path=xl/calcChain.xml><?xml version="1.0" encoding="utf-8"?>
<calcChain xmlns="http://schemas.openxmlformats.org/spreadsheetml/2006/main">
  <c r="L19" i="22" l="1"/>
  <c r="L13" i="22"/>
  <c r="H13" i="22"/>
  <c r="D13" i="22"/>
  <c r="K22" i="22" l="1"/>
  <c r="Q38" i="11" l="1"/>
  <c r="Q47" i="11" l="1"/>
  <c r="D23" i="23" l="1"/>
  <c r="Q27" i="11" l="1"/>
  <c r="Q5" i="11"/>
  <c r="Q7" i="11"/>
  <c r="Q34" i="11" l="1"/>
  <c r="Q51" i="11"/>
  <c r="Q21" i="11" l="1"/>
  <c r="Q18" i="11"/>
  <c r="Q31" i="11"/>
  <c r="Q12" i="11" l="1"/>
  <c r="Y56" i="11" l="1"/>
  <c r="Y57" i="11" s="1"/>
  <c r="Q13" i="11" l="1"/>
  <c r="Q33" i="11" l="1"/>
  <c r="Q32" i="11" l="1"/>
  <c r="Q28" i="11"/>
  <c r="Q8" i="11" l="1"/>
  <c r="Q24" i="11"/>
  <c r="Q17" i="11"/>
  <c r="Q6" i="11"/>
  <c r="Q10" i="11"/>
  <c r="Q9" i="11"/>
  <c r="Q15" i="11"/>
  <c r="Q25" i="11"/>
  <c r="Q41" i="11"/>
  <c r="Q20" i="11"/>
  <c r="Q16" i="11"/>
  <c r="Q14" i="11"/>
  <c r="Q23" i="11"/>
  <c r="Q19" i="11"/>
  <c r="Q30" i="11"/>
  <c r="Q22" i="11"/>
  <c r="Q40" i="11"/>
  <c r="Q49" i="11"/>
  <c r="Q39" i="11"/>
  <c r="Q45" i="11"/>
  <c r="Q35" i="11"/>
  <c r="Q43" i="11"/>
  <c r="Q26" i="11"/>
  <c r="Q42" i="11"/>
  <c r="Q37" i="11"/>
  <c r="Q52" i="11"/>
  <c r="Q50" i="11"/>
  <c r="Q44" i="11"/>
  <c r="Q46" i="11"/>
  <c r="Q36" i="11"/>
  <c r="Q29" i="11"/>
  <c r="Q48" i="11"/>
  <c r="Q11" i="11"/>
  <c r="G23" i="23" l="1"/>
  <c r="W56" i="11" l="1"/>
  <c r="W57" i="11" s="1"/>
  <c r="S56" i="11" l="1"/>
  <c r="F23" i="23" l="1"/>
  <c r="H23" i="23" l="1"/>
  <c r="V56" i="11" l="1"/>
  <c r="V57" i="11" s="1"/>
  <c r="D56" i="11" l="1"/>
  <c r="D57" i="11" s="1"/>
  <c r="I23" i="23" l="1"/>
  <c r="J23" i="23" l="1"/>
  <c r="E56" i="11" l="1"/>
  <c r="L23" i="23" l="1"/>
  <c r="K23" i="23" l="1"/>
  <c r="AE23" i="23" l="1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U56" i="11" l="1"/>
  <c r="U57" i="11" s="1"/>
</calcChain>
</file>

<file path=xl/sharedStrings.xml><?xml version="1.0" encoding="utf-8"?>
<sst xmlns="http://schemas.openxmlformats.org/spreadsheetml/2006/main" count="1581" uniqueCount="576">
  <si>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</si>
  <si>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</si>
  <si>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</si>
  <si>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</si>
  <si>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</si>
  <si>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</si>
  <si>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</si>
  <si>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</si>
  <si>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</si>
  <si>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</si>
  <si>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</si>
  <si>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</si>
  <si>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</si>
  <si>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</si>
  <si>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</si>
  <si>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</si>
  <si>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</si>
  <si>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</si>
  <si>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</si>
  <si>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</si>
  <si>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</si>
  <si>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</si>
  <si>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</si>
  <si>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</si>
  <si>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</si>
  <si>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</si>
  <si>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</si>
  <si>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</si>
  <si>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</si>
  <si>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</si>
  <si>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</si>
  <si>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</si>
  <si>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</si>
  <si>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</si>
  <si>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</si>
  <si>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</si>
  <si>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</si>
  <si>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</si>
  <si>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</si>
  <si>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</si>
  <si>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</si>
  <si>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</si>
  <si>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</si>
  <si>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</si>
  <si>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</si>
  <si>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</si>
  <si>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</si>
  <si>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</si>
  <si>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</si>
  <si>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</si>
  <si>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</si>
  <si>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</si>
  <si>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</si>
  <si>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</si>
  <si>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</si>
  <si>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</si>
  <si>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</si>
  <si>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</si>
  <si>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</si>
  <si>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</si>
  <si>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</si>
  <si>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</si>
  <si>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</si>
  <si>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</si>
  <si>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</si>
  <si>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</si>
  <si>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</si>
  <si>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</si>
  <si>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</si>
  <si>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</si>
  <si>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</si>
  <si>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</si>
  <si>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</si>
  <si>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</si>
  <si>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</si>
  <si>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</si>
  <si>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</si>
  <si>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</si>
  <si>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</si>
  <si>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</si>
  <si>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</si>
  <si>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</si>
  <si>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</si>
  <si>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</si>
  <si>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</si>
  <si>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</si>
  <si>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</si>
  <si>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</si>
  <si>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</si>
  <si>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</si>
  <si>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</si>
  <si>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</si>
  <si>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</si>
  <si>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</si>
  <si>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</si>
  <si>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</si>
  <si>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</si>
  <si>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</si>
  <si>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</si>
  <si>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</si>
  <si>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</si>
  <si>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</si>
  <si>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</si>
  <si>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</si>
  <si>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</si>
  <si>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</si>
  <si>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</si>
  <si>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</si>
  <si>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</si>
  <si>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</si>
  <si>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</si>
  <si>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</si>
  <si>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</si>
  <si>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</si>
  <si>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</si>
  <si>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</si>
  <si>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</si>
  <si>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</si>
  <si>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</si>
  <si>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</si>
  <si>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</si>
  <si>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</si>
  <si>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</si>
  <si>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</si>
  <si>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</si>
  <si>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</si>
  <si>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</si>
  <si>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</si>
  <si>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</si>
  <si>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Matusík Petr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</si>
  <si>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</si>
  <si>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</si>
  <si>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</si>
  <si>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</si>
  <si>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</si>
  <si>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</si>
  <si>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</si>
  <si>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</si>
  <si>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</si>
  <si>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</si>
  <si>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</si>
  <si>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</si>
  <si>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</si>
  <si>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</si>
  <si>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</si>
  <si>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</si>
  <si>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</si>
  <si>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</si>
  <si>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</si>
  <si>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</si>
  <si>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</si>
  <si>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</si>
  <si>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</si>
  <si>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</si>
  <si>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</si>
  <si>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</si>
  <si>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</si>
  <si>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</si>
  <si>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</si>
  <si>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</si>
  <si>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</si>
  <si>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</si>
  <si>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</si>
  <si>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</si>
  <si>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</si>
  <si>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</si>
  <si>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</si>
  <si>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</si>
  <si>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</si>
  <si>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</si>
  <si>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</si>
  <si>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</si>
  <si>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</si>
  <si>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</si>
  <si>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</si>
  <si>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</si>
  <si>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</si>
  <si>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</si>
  <si>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</si>
  <si>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</si>
  <si>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</si>
  <si>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</si>
  <si>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</si>
  <si>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</si>
  <si>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</si>
  <si>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</si>
  <si>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</si>
  <si>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</si>
  <si>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</si>
  <si>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</si>
  <si>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</si>
  <si>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</si>
  <si>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</si>
  <si>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</si>
  <si>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</si>
  <si>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</si>
  <si>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</si>
  <si>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</si>
  <si>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</si>
  <si>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</si>
  <si>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</si>
  <si>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</si>
  <si>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</si>
  <si>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</si>
  <si>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</si>
  <si>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</si>
  <si>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</si>
  <si>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</si>
  <si>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</si>
  <si>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</si>
  <si>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</si>
  <si>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</si>
  <si>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</si>
  <si>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</si>
  <si>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</si>
  <si>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</si>
  <si>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</si>
  <si>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</si>
  <si>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</si>
  <si>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</si>
  <si>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</si>
  <si>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</si>
  <si>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</si>
  <si>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</si>
  <si>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</si>
  <si>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</si>
  <si>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</si>
  <si>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</si>
  <si>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</si>
  <si>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</si>
  <si>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</si>
  <si>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</si>
  <si>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</si>
  <si>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</si>
  <si>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</si>
  <si>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</si>
  <si>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</si>
  <si>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</si>
  <si>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</si>
  <si>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</si>
  <si>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</si>
  <si>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</si>
  <si>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</si>
  <si>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</si>
  <si>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</si>
  <si>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</si>
  <si>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</si>
  <si>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</si>
  <si>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</si>
  <si>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</si>
  <si>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</si>
  <si>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</si>
  <si>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</si>
  <si>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</si>
  <si>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</si>
  <si>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</si>
  <si>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</si>
  <si>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</si>
  <si>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</si>
  <si>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</si>
  <si>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</si>
  <si>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</si>
  <si>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</si>
  <si>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</si>
  <si>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</si>
  <si>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</si>
  <si>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</si>
  <si>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</si>
  <si>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</si>
  <si>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</si>
  <si>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</si>
  <si>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</si>
  <si>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</si>
  <si>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</si>
  <si>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</si>
  <si>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</si>
  <si>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</si>
  <si>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</si>
  <si>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</si>
  <si>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</si>
  <si>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</si>
  <si>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</si>
  <si>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</si>
  <si>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</si>
  <si>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</si>
  <si>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</si>
  <si>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</si>
  <si>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</si>
  <si>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</si>
  <si>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</si>
  <si>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</si>
  <si>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</si>
  <si>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</si>
  <si>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</si>
  <si>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</si>
  <si>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</si>
  <si>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</si>
  <si>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</si>
  <si>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</si>
  <si>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</si>
  <si>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</si>
  <si>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</si>
  <si>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</si>
  <si>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</si>
  <si>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</si>
  <si>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</si>
  <si>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</si>
  <si>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</si>
  <si>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</si>
  <si>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</si>
  <si>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</si>
  <si>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</si>
  <si>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</si>
  <si>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</si>
  <si>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</si>
  <si>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</si>
  <si>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</si>
  <si>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</si>
  <si>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</si>
  <si>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</si>
  <si>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</si>
  <si>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</si>
  <si>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</si>
  <si>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</si>
  <si>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</si>
  <si>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</si>
  <si>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</si>
  <si>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>50.</t>
  </si>
  <si>
    <t xml:space="preserve">  duel hraný proti hráči bez FELO</t>
  </si>
  <si>
    <t>Pro hráče</t>
  </si>
  <si>
    <t xml:space="preserve"> s bonifikací +2 body</t>
  </si>
  <si>
    <t>s bonifikací +1 bod</t>
  </si>
  <si>
    <t>s bonifikací 0</t>
  </si>
  <si>
    <t>bez FELO</t>
  </si>
  <si>
    <t>Ceny celkem: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</si>
  <si>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</si>
  <si>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</si>
  <si>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</si>
  <si>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</si>
  <si>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</si>
  <si>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</si>
  <si>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</si>
  <si>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</si>
  <si>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</si>
  <si>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</si>
  <si>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</si>
  <si>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</si>
  <si>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</si>
  <si>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</si>
  <si>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</si>
  <si>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</si>
  <si>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</si>
  <si>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</si>
  <si>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</si>
  <si>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</si>
  <si>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</si>
  <si>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</si>
  <si>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</si>
  <si>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</si>
  <si>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</si>
  <si>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</si>
  <si>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</si>
  <si>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</si>
  <si>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</si>
  <si>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</si>
  <si>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</si>
  <si>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</si>
  <si>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</si>
  <si>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</si>
  <si>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</si>
  <si>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</si>
  <si>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</si>
  <si>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</si>
  <si>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</si>
  <si>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</si>
  <si>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</si>
  <si>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</si>
  <si>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</si>
  <si>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</si>
  <si>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</si>
  <si>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</si>
  <si>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</si>
  <si>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</si>
  <si>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</si>
  <si>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</si>
  <si>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</si>
  <si>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</si>
  <si>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</si>
  <si>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</si>
  <si>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</si>
  <si>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</si>
  <si>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</si>
  <si>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</si>
  <si>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</si>
  <si>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</si>
  <si>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</si>
  <si>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</si>
  <si>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</si>
  <si>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</si>
  <si>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</si>
  <si>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</si>
  <si>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</si>
  <si>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</si>
  <si>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</si>
  <si>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</si>
  <si>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</si>
  <si>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</si>
  <si>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</si>
  <si>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</si>
  <si>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</si>
  <si>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</si>
  <si>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</si>
  <si>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</si>
  <si>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</si>
  <si>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</si>
  <si>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</si>
  <si>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</si>
  <si>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</si>
  <si>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</si>
  <si>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</si>
  <si>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</si>
  <si>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</si>
  <si>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</si>
  <si>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</si>
  <si>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</si>
  <si>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</si>
  <si>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</si>
  <si>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</si>
  <si>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</si>
  <si>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</si>
  <si>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</si>
  <si>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</si>
  <si>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</si>
  <si>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</si>
  <si>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</si>
  <si>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</si>
  <si>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</si>
  <si>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</si>
  <si>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</si>
  <si>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</si>
  <si>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</si>
  <si>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</si>
  <si>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</si>
  <si>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</si>
  <si>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</si>
  <si>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>Kašinský Stanislav</t>
  </si>
  <si>
    <t>Turek Samuel</t>
  </si>
  <si>
    <t>54.</t>
  </si>
  <si>
    <t xml:space="preserve"> 1 - 0  </t>
  </si>
  <si>
    <t>Berka</t>
  </si>
  <si>
    <t>156.</t>
  </si>
  <si>
    <t>157.</t>
  </si>
  <si>
    <t>158.</t>
  </si>
  <si>
    <t>159.</t>
  </si>
  <si>
    <t>160.</t>
  </si>
  <si>
    <t>161.</t>
  </si>
  <si>
    <t>162.</t>
  </si>
  <si>
    <t>163.</t>
  </si>
  <si>
    <t>Bužek</t>
  </si>
  <si>
    <t>Hamerníková Iris</t>
  </si>
  <si>
    <t>Hráč si může vybrat jen jednu cenu,</t>
  </si>
  <si>
    <t>Čempel Jaroslav</t>
  </si>
  <si>
    <t>164.</t>
  </si>
  <si>
    <t>165.</t>
  </si>
  <si>
    <t>Tarielashvili Kira</t>
  </si>
  <si>
    <t>Hrčková Anna</t>
  </si>
  <si>
    <t>Václavek Ivo</t>
  </si>
  <si>
    <t>166.</t>
  </si>
  <si>
    <t>167.</t>
  </si>
  <si>
    <t>Vančáková V.</t>
  </si>
  <si>
    <t>Postupová tabulka - OŠT podzim 2024</t>
  </si>
  <si>
    <t>k 1.9.</t>
  </si>
  <si>
    <t>k 1.10.</t>
  </si>
  <si>
    <t>k 1.11.</t>
  </si>
  <si>
    <t>k 1.12.</t>
  </si>
  <si>
    <t>FIDE ELO k 1.9.24</t>
  </si>
  <si>
    <t>05.112024</t>
  </si>
  <si>
    <t>Medailisté dlouhodobého turnaje.</t>
  </si>
  <si>
    <t xml:space="preserve">došlo k přepočtu </t>
  </si>
  <si>
    <t>FELO hráčů  do 2000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</si>
  <si>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</si>
  <si>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</si>
  <si>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</si>
  <si>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</si>
  <si>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</si>
  <si>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</si>
  <si>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</si>
  <si>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</si>
  <si>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</si>
  <si>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</si>
  <si>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</si>
  <si>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</si>
  <si>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Sárközi Vincent </t>
  </si>
  <si>
    <t xml:space="preserve">Sokol Dobrá </t>
  </si>
  <si>
    <t>Lytviak</t>
  </si>
  <si>
    <t>Vyvial</t>
  </si>
  <si>
    <t>Kubala</t>
  </si>
  <si>
    <t>0 - 1</t>
  </si>
  <si>
    <t>Bjolek</t>
  </si>
  <si>
    <t>Kacíř</t>
  </si>
  <si>
    <t>1 - 0</t>
  </si>
  <si>
    <t>Létal H.</t>
  </si>
  <si>
    <t>Vančáková</t>
  </si>
  <si>
    <t>Bělocký</t>
  </si>
  <si>
    <t>Carbol</t>
  </si>
  <si>
    <t>Hutyra</t>
  </si>
  <si>
    <t>Saforek</t>
  </si>
  <si>
    <t>1/2</t>
  </si>
  <si>
    <t>Lacková</t>
  </si>
  <si>
    <t>Boháč</t>
  </si>
  <si>
    <t>Prusková</t>
  </si>
  <si>
    <t>Ptáčník</t>
  </si>
  <si>
    <t>Adamec</t>
  </si>
  <si>
    <t>Hrčková</t>
  </si>
  <si>
    <t>Surma</t>
  </si>
  <si>
    <t>Lavrišin</t>
  </si>
  <si>
    <t>Zmelty</t>
  </si>
  <si>
    <t>Flídrová</t>
  </si>
  <si>
    <t>Bebek</t>
  </si>
  <si>
    <t>Hlaváček</t>
  </si>
  <si>
    <t>Růčka</t>
  </si>
  <si>
    <t>Flídr</t>
  </si>
  <si>
    <t>Gavlas</t>
  </si>
  <si>
    <t>Václavková</t>
  </si>
  <si>
    <t>Sárközi</t>
  </si>
  <si>
    <t>1 K</t>
  </si>
  <si>
    <t>kontumační bod</t>
  </si>
  <si>
    <t>Sokol Dobratice</t>
  </si>
  <si>
    <t>Šuta Jakub</t>
  </si>
  <si>
    <t>BŠŠ</t>
  </si>
  <si>
    <t>Macíček Jan</t>
  </si>
  <si>
    <t xml:space="preserve">Kubala </t>
  </si>
  <si>
    <t>Macíček</t>
  </si>
  <si>
    <t>Hlavíček</t>
  </si>
  <si>
    <t>Frank</t>
  </si>
  <si>
    <t>Šuta P.</t>
  </si>
  <si>
    <t>Mužík D.</t>
  </si>
  <si>
    <t>Létal J.</t>
  </si>
  <si>
    <t>Mattivi</t>
  </si>
  <si>
    <t>Lonská</t>
  </si>
  <si>
    <t>Šuta J</t>
  </si>
  <si>
    <t>Mužík M.</t>
  </si>
  <si>
    <t>Flídrová Mariana</t>
  </si>
  <si>
    <t>Sárközi Vincent</t>
  </si>
  <si>
    <t>168.</t>
  </si>
  <si>
    <t>169.</t>
  </si>
  <si>
    <t>170.</t>
  </si>
  <si>
    <t>171.</t>
  </si>
  <si>
    <t>172.</t>
  </si>
  <si>
    <t>Chlebek</t>
  </si>
  <si>
    <t>Trojan</t>
  </si>
  <si>
    <t>Čubok</t>
  </si>
  <si>
    <t>Šuta</t>
  </si>
  <si>
    <t>Matvivi</t>
  </si>
  <si>
    <t>Šuta J.</t>
  </si>
  <si>
    <t>Kaplanová</t>
  </si>
  <si>
    <t>Cimala Matěj</t>
  </si>
  <si>
    <t>Přikryl Daniel</t>
  </si>
  <si>
    <t>Kaňák</t>
  </si>
  <si>
    <t>Cimala</t>
  </si>
  <si>
    <t>Přikryl</t>
  </si>
  <si>
    <t>Dvorský</t>
  </si>
  <si>
    <t>Dvorský Jakub</t>
  </si>
  <si>
    <t>Nikitenko</t>
  </si>
  <si>
    <t>Kaplanová Zdenka</t>
  </si>
  <si>
    <t>Dvorksý Jakub</t>
  </si>
  <si>
    <t>Přiryl Daniel</t>
  </si>
  <si>
    <t>Címala Matěj</t>
  </si>
  <si>
    <t>173.</t>
  </si>
  <si>
    <t>174.</t>
  </si>
  <si>
    <t>175.</t>
  </si>
  <si>
    <t>Vítěz OP</t>
  </si>
  <si>
    <t xml:space="preserve">Kacíř </t>
  </si>
  <si>
    <t xml:space="preserve">Václavková </t>
  </si>
  <si>
    <t>Létal</t>
  </si>
  <si>
    <t>Adamec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</si>
</sst>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33CC33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28" fillId="0" borderId="0" xfId="0" applyFont="1"/>
    <xf numFmtId="0" fontId="27" fillId="0" borderId="0" xfId="0" applyFont="1"/>
    <xf numFmtId="0" fontId="30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30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3" fillId="0" borderId="0" xfId="0" applyFont="1"/>
    <xf numFmtId="49" fontId="7" fillId="0" borderId="0" xfId="0" applyNumberFormat="1" applyFont="1" applyAlignment="1">
      <alignment horizontal="center"/>
    </xf>
    <xf numFmtId="0" fontId="34" fillId="0" borderId="0" xfId="0" applyFont="1"/>
    <xf numFmtId="14" fontId="35" fillId="5" borderId="0" xfId="0" applyNumberFormat="1" applyFont="1" applyFill="1"/>
    <xf numFmtId="49" fontId="36" fillId="0" borderId="0" xfId="0" applyNumberFormat="1" applyFont="1" applyAlignment="1">
      <alignment horizontal="center"/>
    </xf>
    <xf numFmtId="14" fontId="35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7" fillId="3" borderId="0" xfId="0" applyFont="1" applyFill="1"/>
    <xf numFmtId="0" fontId="7" fillId="0" borderId="3" xfId="0" applyFont="1" applyBorder="1"/>
    <xf numFmtId="0" fontId="37" fillId="0" borderId="0" xfId="0" applyFont="1"/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9" fillId="0" borderId="3" xfId="0" applyFont="1" applyBorder="1"/>
    <xf numFmtId="0" fontId="39" fillId="6" borderId="3" xfId="0" applyFont="1" applyFill="1" applyBorder="1"/>
    <xf numFmtId="0" fontId="39" fillId="0" borderId="3" xfId="0" applyFont="1" applyBorder="1" applyAlignment="1">
      <alignment horizontal="center"/>
    </xf>
    <xf numFmtId="0" fontId="39" fillId="6" borderId="3" xfId="0" applyFont="1" applyFill="1" applyBorder="1" applyAlignment="1">
      <alignment horizontal="center"/>
    </xf>
    <xf numFmtId="0" fontId="40" fillId="0" borderId="3" xfId="0" applyFont="1" applyBorder="1" applyAlignment="1">
      <alignment horizontal="center"/>
    </xf>
    <xf numFmtId="164" fontId="29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7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41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42" fillId="0" borderId="0" xfId="0" applyFont="1"/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7" fillId="3" borderId="1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43" fillId="0" borderId="0" xfId="0" applyFont="1"/>
    <xf numFmtId="0" fontId="45" fillId="3" borderId="3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45" fillId="15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/>
    <xf numFmtId="0" fontId="6" fillId="16" borderId="9" xfId="0" applyFont="1" applyFill="1" applyBorder="1"/>
    <xf numFmtId="0" fontId="44" fillId="0" borderId="3" xfId="0" applyFont="1" applyBorder="1" applyAlignment="1">
      <alignment horizontal="center"/>
    </xf>
    <xf numFmtId="0" fontId="37" fillId="3" borderId="8" xfId="0" applyFont="1" applyFill="1" applyBorder="1"/>
    <xf numFmtId="0" fontId="1" fillId="0" borderId="0" xfId="0" applyFont="1" applyAlignment="1">
      <alignment horizontal="center" vertical="center"/>
    </xf>
    <xf numFmtId="0" fontId="13" fillId="10" borderId="3" xfId="0" applyFont="1" applyFill="1" applyBorder="1"/>
    <xf numFmtId="0" fontId="0" fillId="10" borderId="2" xfId="0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1" xfId="0" applyBorder="1"/>
    <xf numFmtId="0" fontId="4" fillId="6" borderId="1" xfId="0" applyFont="1" applyFill="1" applyBorder="1"/>
    <xf numFmtId="0" fontId="23" fillId="0" borderId="1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8" borderId="3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17" borderId="3" xfId="0" applyFont="1" applyFill="1" applyBorder="1"/>
    <xf numFmtId="0" fontId="47" fillId="3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49" fontId="7" fillId="8" borderId="8" xfId="0" applyNumberFormat="1" applyFont="1" applyFill="1" applyBorder="1" applyAlignment="1">
      <alignment horizontal="center"/>
    </xf>
    <xf numFmtId="0" fontId="6" fillId="16" borderId="3" xfId="0" applyFont="1" applyFill="1" applyBorder="1"/>
    <xf numFmtId="0" fontId="8" fillId="3" borderId="3" xfId="0" applyFont="1" applyFill="1" applyBorder="1" applyAlignment="1">
      <alignment horizontal="center"/>
    </xf>
    <xf numFmtId="0" fontId="48" fillId="3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</cellXfs>
  <cellStyles count="1">
    <cellStyle name="Normální" xfId="0" builtinId="0"/>
  </cellStyles>
  <dxfs count="8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33CC33"/>
      <color rgb="FF008000"/>
      <color rgb="FFFFFF66"/>
      <color rgb="FF99FF66"/>
      <color rgb="FFCCECFF"/>
      <color rgb="FFCCFF99"/>
      <color rgb="FFFFFF99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178308</xdr:colOff>
      <xdr:row>23</xdr:row>
      <xdr:rowOff>149352</xdr:rowOff>
    </xdr:from>
    <xdr:to>
      <xdr:col>3</xdr:col>
      <xdr:colOff>224027</xdr:colOff>
      <xdr:row>25</xdr:row>
      <xdr:rowOff>137160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BB4DCD8-F132-437E-8028-C47D49573D66}"/>
            </a:ext>
          </a:extLst>
        </xdr:cNvPr>
        <xdr:cNvSpPr/>
      </xdr:nvSpPr>
      <xdr:spPr>
        <a:xfrm rot="16200000">
          <a:off x="1312164" y="4555236"/>
          <a:ext cx="353568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zoomScale="85" zoomScaleNormal="85" workbookViewId="0">
      <selection activeCell="P5" sqref="P5"/>
    </sheetView>
  </sheetViews>
  <sheetFormatPr defaultRowHeight="14.4" outlineLevelCol="1" x14ac:dyDescent="0.3"/>
  <cols>
    <col min="1" max="1" width="7.109375" bestFit="1" customWidth="1"/>
    <col min="2" max="2" width="7.109375" customWidth="1"/>
    <col min="3" max="3" width="21.77734375" customWidth="1"/>
    <col min="4" max="4" width="6.6640625" customWidth="1"/>
    <col min="5" max="5" width="6.88671875" style="222" bestFit="1" customWidth="1"/>
    <col min="6" max="16" width="5.6640625" customWidth="1" outlineLevel="1"/>
    <col min="17" max="17" width="13.77734375" customWidth="1"/>
    <col min="19" max="19" width="5.6640625" bestFit="1" customWidth="1"/>
    <col min="20" max="20" width="2.77734375" customWidth="1"/>
    <col min="21" max="21" width="7.109375" style="149" bestFit="1" customWidth="1"/>
    <col min="22" max="23" width="7.109375" style="3" bestFit="1" customWidth="1"/>
  </cols>
  <sheetData>
    <row r="1" spans="1:25" ht="18" x14ac:dyDescent="0.35">
      <c r="B1" s="20" t="s">
        <v>470</v>
      </c>
      <c r="I1" s="194"/>
      <c r="J1" t="s">
        <v>328</v>
      </c>
      <c r="P1" s="241"/>
      <c r="Q1" t="s">
        <v>526</v>
      </c>
    </row>
    <row r="2" spans="1:25" ht="18" x14ac:dyDescent="0.35">
      <c r="B2" s="20"/>
    </row>
    <row r="3" spans="1:25" ht="18" x14ac:dyDescent="0.35">
      <c r="C3" s="20"/>
      <c r="D3" s="153" t="s">
        <v>282</v>
      </c>
      <c r="F3" s="272" t="s">
        <v>252</v>
      </c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3" t="s">
        <v>253</v>
      </c>
      <c r="S3" s="23" t="s">
        <v>280</v>
      </c>
      <c r="U3" s="153" t="s">
        <v>282</v>
      </c>
      <c r="V3" s="153" t="s">
        <v>282</v>
      </c>
      <c r="W3" s="153" t="s">
        <v>282</v>
      </c>
      <c r="Y3" s="153" t="s">
        <v>282</v>
      </c>
    </row>
    <row r="4" spans="1:25" ht="19.2" x14ac:dyDescent="0.45">
      <c r="A4" s="23" t="s">
        <v>42</v>
      </c>
      <c r="B4" s="23" t="s">
        <v>120</v>
      </c>
      <c r="C4" s="22" t="s">
        <v>0</v>
      </c>
      <c r="D4" s="153" t="s">
        <v>471</v>
      </c>
      <c r="E4" s="23" t="s">
        <v>34</v>
      </c>
      <c r="F4" s="226" t="s">
        <v>6</v>
      </c>
      <c r="G4" s="226" t="s">
        <v>7</v>
      </c>
      <c r="H4" s="226" t="s">
        <v>8</v>
      </c>
      <c r="I4" s="226" t="s">
        <v>9</v>
      </c>
      <c r="J4" s="226" t="s">
        <v>10</v>
      </c>
      <c r="K4" s="226" t="s">
        <v>11</v>
      </c>
      <c r="L4" s="226" t="s">
        <v>12</v>
      </c>
      <c r="M4" s="226" t="s">
        <v>13</v>
      </c>
      <c r="N4" s="226" t="s">
        <v>14</v>
      </c>
      <c r="O4" s="226" t="s">
        <v>15</v>
      </c>
      <c r="P4" s="226" t="s">
        <v>16</v>
      </c>
      <c r="Q4" s="26" t="s">
        <v>322</v>
      </c>
      <c r="S4" s="26" t="s">
        <v>281</v>
      </c>
      <c r="U4" s="153" t="s">
        <v>472</v>
      </c>
      <c r="V4" s="153" t="s">
        <v>473</v>
      </c>
      <c r="W4" s="153" t="s">
        <v>474</v>
      </c>
      <c r="Y4" s="153" t="s">
        <v>438</v>
      </c>
    </row>
    <row r="5" spans="1:25" ht="18.600000000000001" customHeight="1" x14ac:dyDescent="0.45">
      <c r="A5" s="24" t="s">
        <v>6</v>
      </c>
      <c r="B5" s="29">
        <v>1</v>
      </c>
      <c r="C5" s="126" t="s">
        <v>289</v>
      </c>
      <c r="D5" s="232">
        <v>1996</v>
      </c>
      <c r="E5" s="268">
        <v>8</v>
      </c>
      <c r="F5" s="118">
        <v>1758</v>
      </c>
      <c r="G5" s="118">
        <v>1846</v>
      </c>
      <c r="H5" s="118">
        <v>1932</v>
      </c>
      <c r="I5" s="118">
        <v>1828</v>
      </c>
      <c r="J5" s="118">
        <v>1909</v>
      </c>
      <c r="K5" s="118">
        <v>1788</v>
      </c>
      <c r="L5" s="118">
        <v>1909</v>
      </c>
      <c r="M5" s="118"/>
      <c r="N5" s="118"/>
      <c r="O5" s="118"/>
      <c r="P5" s="118"/>
      <c r="Q5" s="225">
        <f>AVERAGE(F5:P5)</f>
        <v>1852.8571428571429</v>
      </c>
      <c r="R5" s="30"/>
      <c r="S5" s="29">
        <v>2</v>
      </c>
      <c r="T5" s="30"/>
      <c r="U5" s="264">
        <v>2012</v>
      </c>
      <c r="V5" s="264">
        <v>2052</v>
      </c>
      <c r="W5" s="154"/>
      <c r="X5" s="30"/>
      <c r="Y5" s="154"/>
    </row>
    <row r="6" spans="1:25" ht="18.600000000000001" customHeight="1" x14ac:dyDescent="0.3">
      <c r="A6" s="24" t="s">
        <v>7</v>
      </c>
      <c r="B6" s="29">
        <v>7</v>
      </c>
      <c r="C6" s="237" t="s">
        <v>304</v>
      </c>
      <c r="D6" s="232">
        <v>1788</v>
      </c>
      <c r="E6" s="268">
        <v>7.5</v>
      </c>
      <c r="F6" s="118">
        <v>1681</v>
      </c>
      <c r="G6" s="118">
        <v>1932</v>
      </c>
      <c r="H6" s="118">
        <v>1909</v>
      </c>
      <c r="I6" s="118">
        <v>1758</v>
      </c>
      <c r="J6" s="118">
        <v>1828</v>
      </c>
      <c r="K6" s="118">
        <v>1996</v>
      </c>
      <c r="L6" s="118">
        <v>1846</v>
      </c>
      <c r="M6" s="118"/>
      <c r="N6" s="118"/>
      <c r="O6" s="118"/>
      <c r="P6" s="118"/>
      <c r="Q6" s="225">
        <f>AVERAGE(F6:P6)</f>
        <v>1850</v>
      </c>
      <c r="R6" s="30"/>
      <c r="S6" s="29">
        <v>2</v>
      </c>
      <c r="T6" s="30"/>
      <c r="U6" s="262">
        <v>1740</v>
      </c>
      <c r="V6" s="154">
        <v>1893</v>
      </c>
      <c r="W6" s="154"/>
      <c r="X6" s="30"/>
      <c r="Y6" s="154"/>
    </row>
    <row r="7" spans="1:25" ht="18.600000000000001" customHeight="1" x14ac:dyDescent="0.45">
      <c r="A7" s="24" t="s">
        <v>8</v>
      </c>
      <c r="B7" s="29">
        <v>5</v>
      </c>
      <c r="C7" s="126" t="s">
        <v>530</v>
      </c>
      <c r="D7" s="232">
        <v>1846</v>
      </c>
      <c r="E7" s="268">
        <v>6.5</v>
      </c>
      <c r="F7" s="118">
        <v>1758</v>
      </c>
      <c r="G7" s="118">
        <v>1996</v>
      </c>
      <c r="H7" s="118">
        <v>1878</v>
      </c>
      <c r="I7" s="118">
        <v>1450</v>
      </c>
      <c r="J7" s="118">
        <v>1596</v>
      </c>
      <c r="K7" s="118">
        <v>1741</v>
      </c>
      <c r="L7" s="118">
        <v>1788</v>
      </c>
      <c r="M7" s="118"/>
      <c r="N7" s="118"/>
      <c r="O7" s="118"/>
      <c r="P7" s="118"/>
      <c r="Q7" s="225">
        <f>AVERAGE(F7:P7)</f>
        <v>1743.8571428571429</v>
      </c>
      <c r="R7" s="30"/>
      <c r="S7" s="29">
        <v>2</v>
      </c>
      <c r="T7" s="30"/>
      <c r="U7" s="262">
        <v>1828</v>
      </c>
      <c r="V7" s="154">
        <v>1855</v>
      </c>
      <c r="W7" s="154"/>
      <c r="X7" s="30"/>
      <c r="Y7" s="154"/>
    </row>
    <row r="8" spans="1:25" ht="18.600000000000001" customHeight="1" x14ac:dyDescent="0.3">
      <c r="A8" s="24" t="s">
        <v>9</v>
      </c>
      <c r="B8" s="29">
        <v>3</v>
      </c>
      <c r="C8" s="234" t="s">
        <v>319</v>
      </c>
      <c r="D8" s="232">
        <v>1909</v>
      </c>
      <c r="E8" s="268">
        <v>6</v>
      </c>
      <c r="F8" s="118">
        <v>1741</v>
      </c>
      <c r="G8" s="118">
        <v>1932</v>
      </c>
      <c r="H8" s="118">
        <v>1828</v>
      </c>
      <c r="I8" s="118">
        <v>1788</v>
      </c>
      <c r="J8" s="118">
        <v>1996</v>
      </c>
      <c r="K8" s="118">
        <v>1761</v>
      </c>
      <c r="L8" s="118">
        <v>1996</v>
      </c>
      <c r="M8" s="118"/>
      <c r="N8" s="118"/>
      <c r="O8" s="118"/>
      <c r="P8" s="118"/>
      <c r="Q8" s="225">
        <f>AVERAGE(F8:P8)</f>
        <v>1863.1428571428571</v>
      </c>
      <c r="R8" s="30"/>
      <c r="S8" s="29">
        <v>2</v>
      </c>
      <c r="T8" s="30"/>
      <c r="U8" s="154">
        <v>1923</v>
      </c>
      <c r="V8" s="154">
        <v>1929</v>
      </c>
      <c r="W8" s="154"/>
      <c r="X8" s="30"/>
      <c r="Y8" s="154"/>
    </row>
    <row r="9" spans="1:25" ht="18.600000000000001" customHeight="1" x14ac:dyDescent="0.3">
      <c r="A9" s="24" t="s">
        <v>10</v>
      </c>
      <c r="B9" s="29">
        <v>6</v>
      </c>
      <c r="C9" s="234" t="s">
        <v>291</v>
      </c>
      <c r="D9" s="232">
        <v>1828</v>
      </c>
      <c r="E9" s="268">
        <v>6</v>
      </c>
      <c r="F9" s="118">
        <v>1724</v>
      </c>
      <c r="G9" s="118">
        <v>1878</v>
      </c>
      <c r="H9" s="118">
        <v>1909</v>
      </c>
      <c r="I9" s="118">
        <v>1996</v>
      </c>
      <c r="J9" s="118">
        <v>1564</v>
      </c>
      <c r="K9" s="118">
        <v>1788</v>
      </c>
      <c r="L9" s="118">
        <v>1758</v>
      </c>
      <c r="M9" s="118"/>
      <c r="N9" s="118"/>
      <c r="O9" s="118"/>
      <c r="P9" s="118"/>
      <c r="Q9" s="225">
        <f>AVERAGE(F9:P9)</f>
        <v>1802.4285714285713</v>
      </c>
      <c r="R9" s="30"/>
      <c r="S9" s="29">
        <v>2</v>
      </c>
      <c r="T9" s="138"/>
      <c r="U9" s="154">
        <v>1870</v>
      </c>
      <c r="V9" s="262">
        <v>1852</v>
      </c>
      <c r="W9" s="154"/>
      <c r="X9" s="30"/>
      <c r="Y9" s="154"/>
    </row>
    <row r="10" spans="1:25" ht="18.600000000000001" customHeight="1" x14ac:dyDescent="0.3">
      <c r="A10" s="24" t="s">
        <v>11</v>
      </c>
      <c r="B10" s="29">
        <v>9</v>
      </c>
      <c r="C10" s="236" t="s">
        <v>50</v>
      </c>
      <c r="D10" s="232">
        <v>1758</v>
      </c>
      <c r="E10" s="268">
        <v>6</v>
      </c>
      <c r="F10" s="118">
        <v>1614</v>
      </c>
      <c r="G10" s="118">
        <v>1846</v>
      </c>
      <c r="H10" s="118">
        <v>1996</v>
      </c>
      <c r="I10" s="118">
        <v>1724</v>
      </c>
      <c r="J10" s="118">
        <v>1788</v>
      </c>
      <c r="K10" s="118">
        <v>1614</v>
      </c>
      <c r="L10" s="118">
        <v>1828</v>
      </c>
      <c r="M10" s="118"/>
      <c r="N10" s="118"/>
      <c r="O10" s="118"/>
      <c r="P10" s="118"/>
      <c r="Q10" s="225">
        <f>AVERAGE(F10:P10)</f>
        <v>1772.8571428571429</v>
      </c>
      <c r="R10" s="30"/>
      <c r="S10" s="29">
        <v>2</v>
      </c>
      <c r="T10" s="30"/>
      <c r="U10" s="154">
        <v>1763</v>
      </c>
      <c r="V10" s="154">
        <v>1768</v>
      </c>
      <c r="W10" s="186"/>
      <c r="X10" s="30"/>
      <c r="Y10" s="154"/>
    </row>
    <row r="11" spans="1:25" ht="18.600000000000001" customHeight="1" x14ac:dyDescent="0.3">
      <c r="A11" s="24" t="s">
        <v>12</v>
      </c>
      <c r="B11" s="29">
        <v>8</v>
      </c>
      <c r="C11" s="234" t="s">
        <v>296</v>
      </c>
      <c r="D11" s="232">
        <v>1761</v>
      </c>
      <c r="E11" s="268">
        <v>6</v>
      </c>
      <c r="F11" s="118">
        <v>1679</v>
      </c>
      <c r="G11" s="118">
        <v>1582</v>
      </c>
      <c r="H11" s="118">
        <v>1878</v>
      </c>
      <c r="I11" s="118">
        <v>1681</v>
      </c>
      <c r="J11" s="118">
        <v>1909</v>
      </c>
      <c r="K11" s="118">
        <v>1605</v>
      </c>
      <c r="L11" s="118"/>
      <c r="M11" s="118"/>
      <c r="N11" s="118"/>
      <c r="O11" s="118"/>
      <c r="P11" s="118"/>
      <c r="Q11" s="225">
        <f>AVERAGE(F11:P11)</f>
        <v>1722.3333333333333</v>
      </c>
      <c r="R11" s="30"/>
      <c r="S11" s="29">
        <v>2</v>
      </c>
      <c r="T11" s="30"/>
      <c r="U11" s="262">
        <v>1719</v>
      </c>
      <c r="V11" s="262">
        <v>1681</v>
      </c>
      <c r="W11" s="202"/>
      <c r="X11" s="30"/>
      <c r="Y11" s="154"/>
    </row>
    <row r="12" spans="1:25" ht="18.600000000000001" customHeight="1" x14ac:dyDescent="0.3">
      <c r="A12" s="24" t="s">
        <v>13</v>
      </c>
      <c r="B12" s="29">
        <v>4</v>
      </c>
      <c r="C12" s="234" t="s">
        <v>28</v>
      </c>
      <c r="D12" s="232">
        <v>1878</v>
      </c>
      <c r="E12" s="268">
        <v>5.5</v>
      </c>
      <c r="F12" s="118">
        <v>1828</v>
      </c>
      <c r="G12" s="118">
        <v>1761</v>
      </c>
      <c r="H12" s="118">
        <v>1846</v>
      </c>
      <c r="I12" s="118">
        <v>1932</v>
      </c>
      <c r="J12" s="118">
        <v>1583</v>
      </c>
      <c r="K12" s="118">
        <v>1932</v>
      </c>
      <c r="L12" s="118">
        <v>1564</v>
      </c>
      <c r="M12" s="118"/>
      <c r="N12" s="118"/>
      <c r="O12" s="118"/>
      <c r="P12" s="118"/>
      <c r="Q12" s="225">
        <f>AVERAGE(F12:P12)</f>
        <v>1778</v>
      </c>
      <c r="R12" s="30"/>
      <c r="S12" s="29">
        <v>2</v>
      </c>
      <c r="T12" s="138"/>
      <c r="U12" s="269">
        <v>1853</v>
      </c>
      <c r="V12" s="154">
        <v>1860</v>
      </c>
      <c r="W12" s="202"/>
      <c r="X12" s="30"/>
      <c r="Y12" s="154"/>
    </row>
    <row r="13" spans="1:25" ht="18.600000000000001" customHeight="1" x14ac:dyDescent="0.3">
      <c r="A13" s="24" t="s">
        <v>14</v>
      </c>
      <c r="B13" s="221">
        <v>18</v>
      </c>
      <c r="C13" s="236" t="s">
        <v>442</v>
      </c>
      <c r="D13" s="232">
        <v>1614</v>
      </c>
      <c r="E13" s="268">
        <v>5.5</v>
      </c>
      <c r="F13" s="118">
        <v>1758</v>
      </c>
      <c r="G13" s="118">
        <v>1617</v>
      </c>
      <c r="H13" s="118">
        <v>1564</v>
      </c>
      <c r="I13" s="125">
        <v>1601</v>
      </c>
      <c r="J13" s="118">
        <v>1724</v>
      </c>
      <c r="K13" s="118">
        <v>1758</v>
      </c>
      <c r="L13" s="118">
        <v>1596</v>
      </c>
      <c r="M13" s="118"/>
      <c r="N13" s="118"/>
      <c r="O13" s="118"/>
      <c r="P13" s="118"/>
      <c r="Q13" s="225">
        <f>AVERAGE(F13:P13)</f>
        <v>1659.7142857142858</v>
      </c>
      <c r="R13" s="30"/>
      <c r="S13" s="221">
        <v>1</v>
      </c>
      <c r="T13" s="138"/>
      <c r="U13" s="154">
        <v>1639</v>
      </c>
      <c r="V13" s="154">
        <v>1653</v>
      </c>
      <c r="W13" s="202"/>
      <c r="X13" s="30"/>
      <c r="Y13" s="154"/>
    </row>
    <row r="14" spans="1:25" ht="18.600000000000001" customHeight="1" x14ac:dyDescent="0.3">
      <c r="A14" s="24" t="s">
        <v>15</v>
      </c>
      <c r="B14" s="221">
        <v>24</v>
      </c>
      <c r="C14" s="234" t="s">
        <v>110</v>
      </c>
      <c r="D14" s="232">
        <v>1569</v>
      </c>
      <c r="E14" s="268">
        <v>5.5</v>
      </c>
      <c r="F14" s="118">
        <v>1472</v>
      </c>
      <c r="G14" s="118">
        <v>1679</v>
      </c>
      <c r="H14" s="118">
        <v>1596</v>
      </c>
      <c r="I14" s="118">
        <v>1423</v>
      </c>
      <c r="J14" s="118">
        <v>1601</v>
      </c>
      <c r="K14" s="118">
        <v>1724</v>
      </c>
      <c r="L14" s="118">
        <v>1681</v>
      </c>
      <c r="M14" s="118"/>
      <c r="N14" s="118"/>
      <c r="O14" s="118">
        <v>1596</v>
      </c>
      <c r="P14" s="118">
        <v>1617</v>
      </c>
      <c r="Q14" s="225">
        <f>AVERAGE(F14:P14)</f>
        <v>1598.7777777777778</v>
      </c>
      <c r="R14" s="30"/>
      <c r="S14" s="221">
        <v>1</v>
      </c>
      <c r="T14" s="30"/>
      <c r="U14" s="269">
        <v>1560</v>
      </c>
      <c r="V14" s="154">
        <v>1583</v>
      </c>
      <c r="W14" s="202"/>
      <c r="X14" s="30"/>
      <c r="Y14" s="154"/>
    </row>
    <row r="15" spans="1:25" ht="18.600000000000001" customHeight="1" x14ac:dyDescent="0.45">
      <c r="A15" s="24" t="s">
        <v>16</v>
      </c>
      <c r="B15" s="29">
        <v>10</v>
      </c>
      <c r="C15" s="126" t="s">
        <v>67</v>
      </c>
      <c r="D15" s="232">
        <v>1741</v>
      </c>
      <c r="E15" s="268">
        <v>5</v>
      </c>
      <c r="F15" s="118">
        <v>1908</v>
      </c>
      <c r="G15" s="118">
        <v>1583</v>
      </c>
      <c r="H15" s="118">
        <v>1679</v>
      </c>
      <c r="I15" s="118">
        <v>1564</v>
      </c>
      <c r="J15" s="118">
        <v>1582</v>
      </c>
      <c r="K15" s="118">
        <v>1846</v>
      </c>
      <c r="L15" s="118"/>
      <c r="M15" s="118"/>
      <c r="N15" s="118"/>
      <c r="O15" s="118"/>
      <c r="P15" s="118"/>
      <c r="Q15" s="225">
        <f>AVERAGE(F15:P15)</f>
        <v>1693.6666666666667</v>
      </c>
      <c r="R15" s="30"/>
      <c r="S15" s="29">
        <v>2</v>
      </c>
      <c r="T15" s="138"/>
      <c r="U15" s="154">
        <v>1749</v>
      </c>
      <c r="V15" s="262">
        <v>1737</v>
      </c>
      <c r="W15" s="154"/>
      <c r="X15" s="30"/>
      <c r="Y15" s="186"/>
    </row>
    <row r="16" spans="1:25" ht="18.600000000000001" customHeight="1" x14ac:dyDescent="0.45">
      <c r="A16" s="24" t="s">
        <v>17</v>
      </c>
      <c r="B16" s="221">
        <v>25</v>
      </c>
      <c r="C16" s="126" t="s">
        <v>440</v>
      </c>
      <c r="D16" s="232">
        <v>1564</v>
      </c>
      <c r="E16" s="268">
        <v>5</v>
      </c>
      <c r="F16" s="118">
        <v>1470</v>
      </c>
      <c r="G16" s="118">
        <v>1605</v>
      </c>
      <c r="H16" s="118">
        <v>1614</v>
      </c>
      <c r="I16" s="118">
        <v>1741</v>
      </c>
      <c r="J16" s="118">
        <v>1828</v>
      </c>
      <c r="K16" s="118">
        <v>1679</v>
      </c>
      <c r="L16" s="118">
        <v>1878</v>
      </c>
      <c r="M16" s="118"/>
      <c r="N16" s="118"/>
      <c r="O16" s="118"/>
      <c r="P16" s="118"/>
      <c r="Q16" s="225">
        <f>AVERAGE(F16:P16)</f>
        <v>1687.8571428571429</v>
      </c>
      <c r="R16" s="30"/>
      <c r="S16" s="221">
        <v>1</v>
      </c>
      <c r="T16" s="30"/>
      <c r="U16" s="154">
        <v>1734</v>
      </c>
      <c r="V16" s="154">
        <v>1746</v>
      </c>
      <c r="W16" s="202"/>
      <c r="X16" s="30"/>
      <c r="Y16" s="186"/>
    </row>
    <row r="17" spans="1:26" ht="18.600000000000001" customHeight="1" x14ac:dyDescent="0.3">
      <c r="A17" s="24" t="s">
        <v>18</v>
      </c>
      <c r="B17" s="29">
        <v>12</v>
      </c>
      <c r="C17" s="234" t="s">
        <v>211</v>
      </c>
      <c r="D17" s="232">
        <v>1724</v>
      </c>
      <c r="E17" s="268">
        <v>5</v>
      </c>
      <c r="F17" s="118">
        <v>1828</v>
      </c>
      <c r="G17" s="118">
        <v>1628</v>
      </c>
      <c r="H17" s="118">
        <v>1529</v>
      </c>
      <c r="I17" s="118">
        <v>1758</v>
      </c>
      <c r="J17" s="118">
        <v>1614</v>
      </c>
      <c r="K17" s="118">
        <v>1569</v>
      </c>
      <c r="L17" s="118">
        <v>1582</v>
      </c>
      <c r="M17" s="118"/>
      <c r="N17" s="118"/>
      <c r="O17" s="118"/>
      <c r="P17" s="118"/>
      <c r="Q17" s="225">
        <f>AVERAGE(F17:P17)</f>
        <v>1644</v>
      </c>
      <c r="R17" s="30"/>
      <c r="S17" s="29">
        <v>2</v>
      </c>
      <c r="T17" s="138"/>
      <c r="U17" s="262">
        <v>1714</v>
      </c>
      <c r="V17" s="262">
        <v>1694</v>
      </c>
      <c r="W17" s="154"/>
      <c r="X17" s="30"/>
      <c r="Y17" s="154"/>
    </row>
    <row r="18" spans="1:26" ht="18.600000000000001" customHeight="1" x14ac:dyDescent="0.45">
      <c r="A18" s="24" t="s">
        <v>19</v>
      </c>
      <c r="B18" s="221">
        <v>21</v>
      </c>
      <c r="C18" s="126" t="s">
        <v>441</v>
      </c>
      <c r="D18" s="232">
        <v>1596</v>
      </c>
      <c r="E18" s="268">
        <v>5</v>
      </c>
      <c r="F18" s="194"/>
      <c r="G18" s="118">
        <v>1681</v>
      </c>
      <c r="H18" s="118">
        <v>1569</v>
      </c>
      <c r="I18" s="118">
        <v>1450</v>
      </c>
      <c r="J18" s="118">
        <v>1846</v>
      </c>
      <c r="K18" s="118">
        <v>1569</v>
      </c>
      <c r="L18" s="118">
        <v>1614</v>
      </c>
      <c r="M18" s="118"/>
      <c r="N18" s="118"/>
      <c r="O18" s="118"/>
      <c r="P18" s="118"/>
      <c r="Q18" s="225">
        <f>AVERAGE(F18:P18)</f>
        <v>1621.5</v>
      </c>
      <c r="R18" s="30"/>
      <c r="S18" s="221">
        <v>1</v>
      </c>
      <c r="T18" s="138"/>
      <c r="U18" s="154">
        <v>1599</v>
      </c>
      <c r="V18" s="154">
        <v>1608</v>
      </c>
      <c r="W18" s="154"/>
      <c r="X18" s="30"/>
      <c r="Y18" s="186"/>
    </row>
    <row r="19" spans="1:26" ht="18.600000000000001" customHeight="1" x14ac:dyDescent="0.3">
      <c r="A19" s="24" t="s">
        <v>20</v>
      </c>
      <c r="B19" s="221">
        <v>22</v>
      </c>
      <c r="C19" s="234" t="s">
        <v>170</v>
      </c>
      <c r="D19" s="232">
        <v>1583</v>
      </c>
      <c r="E19" s="268">
        <v>5</v>
      </c>
      <c r="F19" s="118">
        <v>1533</v>
      </c>
      <c r="G19" s="118">
        <v>1741</v>
      </c>
      <c r="H19" s="118">
        <v>1601</v>
      </c>
      <c r="I19" s="118">
        <v>1427</v>
      </c>
      <c r="J19" s="118">
        <v>1878</v>
      </c>
      <c r="K19" s="194"/>
      <c r="L19" s="118">
        <v>1439</v>
      </c>
      <c r="M19" s="118"/>
      <c r="N19" s="118"/>
      <c r="O19" s="118"/>
      <c r="P19" s="118"/>
      <c r="Q19" s="225">
        <f>AVERAGE(F19:P19)</f>
        <v>1603.1666666666667</v>
      </c>
      <c r="R19" s="30"/>
      <c r="S19" s="221">
        <v>1</v>
      </c>
      <c r="T19" s="138"/>
      <c r="U19" s="262">
        <v>1576</v>
      </c>
      <c r="V19" s="154">
        <v>1579</v>
      </c>
      <c r="W19" s="154"/>
      <c r="X19" s="30"/>
      <c r="Y19" s="154"/>
    </row>
    <row r="20" spans="1:26" ht="18.600000000000001" customHeight="1" x14ac:dyDescent="0.3">
      <c r="A20" s="24" t="s">
        <v>21</v>
      </c>
      <c r="B20" s="221">
        <v>19</v>
      </c>
      <c r="C20" s="237" t="s">
        <v>136</v>
      </c>
      <c r="D20" s="232">
        <v>1605</v>
      </c>
      <c r="E20" s="268">
        <v>5</v>
      </c>
      <c r="F20" s="118">
        <v>1560</v>
      </c>
      <c r="G20" s="118">
        <v>1564</v>
      </c>
      <c r="H20" s="118">
        <v>1582</v>
      </c>
      <c r="I20" s="118">
        <v>1449</v>
      </c>
      <c r="J20" s="118">
        <v>1423</v>
      </c>
      <c r="K20" s="118">
        <v>1628</v>
      </c>
      <c r="L20" s="118">
        <v>1761</v>
      </c>
      <c r="M20" s="118"/>
      <c r="N20" s="118"/>
      <c r="O20" s="118"/>
      <c r="P20" s="118"/>
      <c r="Q20" s="225">
        <f>AVERAGE(F20:P20)</f>
        <v>1566.7142857142858</v>
      </c>
      <c r="R20" s="30"/>
      <c r="S20" s="221">
        <v>1</v>
      </c>
      <c r="T20" s="138"/>
      <c r="U20" s="154">
        <v>1659</v>
      </c>
      <c r="V20" s="154">
        <v>1697</v>
      </c>
      <c r="W20" s="154"/>
      <c r="X20" s="30"/>
      <c r="Y20" s="186"/>
    </row>
    <row r="21" spans="1:26" ht="18.600000000000001" customHeight="1" x14ac:dyDescent="0.45">
      <c r="A21" s="24" t="s">
        <v>22</v>
      </c>
      <c r="B21" s="221">
        <v>16</v>
      </c>
      <c r="C21" s="126" t="s">
        <v>316</v>
      </c>
      <c r="D21" s="232">
        <v>1628</v>
      </c>
      <c r="E21" s="268">
        <v>5</v>
      </c>
      <c r="F21" s="118">
        <v>1724</v>
      </c>
      <c r="G21" s="118">
        <v>1423</v>
      </c>
      <c r="H21" s="118">
        <v>1546</v>
      </c>
      <c r="I21" s="118">
        <v>1501</v>
      </c>
      <c r="J21" s="118">
        <v>1439</v>
      </c>
      <c r="K21" s="118">
        <v>1605</v>
      </c>
      <c r="L21" s="118">
        <v>1532</v>
      </c>
      <c r="M21" s="118"/>
      <c r="N21" s="118"/>
      <c r="O21" s="118"/>
      <c r="P21" s="118"/>
      <c r="Q21" s="225">
        <f>AVERAGE(F21:P21)</f>
        <v>1538.5714285714287</v>
      </c>
      <c r="R21" s="30"/>
      <c r="S21" s="221">
        <v>1</v>
      </c>
      <c r="T21" s="30"/>
      <c r="U21" s="154">
        <v>1631</v>
      </c>
      <c r="V21" s="262">
        <v>1616</v>
      </c>
      <c r="W21" s="202"/>
      <c r="X21" s="30"/>
      <c r="Y21" s="154"/>
    </row>
    <row r="22" spans="1:26" ht="18.600000000000001" customHeight="1" x14ac:dyDescent="0.3">
      <c r="A22" s="24" t="s">
        <v>23</v>
      </c>
      <c r="B22" s="221">
        <v>20</v>
      </c>
      <c r="C22" s="234" t="s">
        <v>487</v>
      </c>
      <c r="D22" s="232">
        <v>1601</v>
      </c>
      <c r="E22" s="268">
        <v>5</v>
      </c>
      <c r="F22" s="118">
        <v>1546</v>
      </c>
      <c r="G22" s="194"/>
      <c r="H22" s="118">
        <v>1583</v>
      </c>
      <c r="I22" s="118">
        <v>1614</v>
      </c>
      <c r="J22" s="118">
        <v>1569</v>
      </c>
      <c r="K22" s="118">
        <v>1450</v>
      </c>
      <c r="L22" s="118">
        <v>1449</v>
      </c>
      <c r="M22" s="118"/>
      <c r="N22" s="118"/>
      <c r="O22" s="118"/>
      <c r="P22" s="118"/>
      <c r="Q22" s="225">
        <f>AVERAGE(F22:P22)</f>
        <v>1535.1666666666667</v>
      </c>
      <c r="R22" s="30"/>
      <c r="S22" s="221">
        <v>1</v>
      </c>
      <c r="T22" s="138"/>
      <c r="U22" s="262">
        <v>1597</v>
      </c>
      <c r="V22" s="262">
        <v>1552</v>
      </c>
      <c r="W22" s="202"/>
      <c r="X22" s="30"/>
      <c r="Y22" s="186"/>
    </row>
    <row r="23" spans="1:26" ht="18.600000000000001" customHeight="1" x14ac:dyDescent="0.3">
      <c r="A23" s="24" t="s">
        <v>24</v>
      </c>
      <c r="B23" s="221">
        <v>23</v>
      </c>
      <c r="C23" s="234" t="s">
        <v>31</v>
      </c>
      <c r="D23" s="232">
        <v>1582</v>
      </c>
      <c r="E23" s="268">
        <v>4</v>
      </c>
      <c r="F23" s="118">
        <v>1501</v>
      </c>
      <c r="G23" s="118">
        <v>1761</v>
      </c>
      <c r="H23" s="118">
        <v>1605</v>
      </c>
      <c r="I23" s="118">
        <v>1681</v>
      </c>
      <c r="J23" s="118">
        <v>1679</v>
      </c>
      <c r="K23" s="118">
        <v>1741</v>
      </c>
      <c r="L23" s="118">
        <v>1724</v>
      </c>
      <c r="M23" s="118"/>
      <c r="N23" s="118"/>
      <c r="O23" s="118"/>
      <c r="P23" s="118"/>
      <c r="Q23" s="225">
        <f>AVERAGE(F23:P23)</f>
        <v>1670.2857142857142</v>
      </c>
      <c r="R23" s="30"/>
      <c r="S23" s="221">
        <v>1</v>
      </c>
      <c r="T23" s="138"/>
      <c r="U23" s="154">
        <v>1595</v>
      </c>
      <c r="V23" s="262">
        <v>1591</v>
      </c>
      <c r="W23" s="202"/>
      <c r="X23" s="30"/>
      <c r="Y23" s="186"/>
    </row>
    <row r="24" spans="1:26" ht="18.600000000000001" customHeight="1" x14ac:dyDescent="0.3">
      <c r="A24" s="24" t="s">
        <v>25</v>
      </c>
      <c r="B24" s="221">
        <v>15</v>
      </c>
      <c r="C24" s="234" t="s">
        <v>315</v>
      </c>
      <c r="D24" s="232">
        <v>1679</v>
      </c>
      <c r="E24" s="268">
        <v>4</v>
      </c>
      <c r="F24" s="118">
        <v>1761</v>
      </c>
      <c r="G24" s="118">
        <v>1569</v>
      </c>
      <c r="H24" s="118">
        <v>1741</v>
      </c>
      <c r="I24" s="118">
        <v>1582</v>
      </c>
      <c r="J24" s="118">
        <v>1564</v>
      </c>
      <c r="K24" s="118"/>
      <c r="L24" s="118"/>
      <c r="M24" s="118"/>
      <c r="N24" s="118"/>
      <c r="O24" s="118"/>
      <c r="P24" s="118"/>
      <c r="Q24" s="225">
        <f>AVERAGE(F24:P24)</f>
        <v>1643.4</v>
      </c>
      <c r="R24" s="30"/>
      <c r="S24" s="221">
        <v>1</v>
      </c>
      <c r="T24" s="138"/>
      <c r="U24" s="154">
        <v>1701</v>
      </c>
      <c r="V24" s="262">
        <v>1699</v>
      </c>
      <c r="W24" s="154"/>
      <c r="X24" s="30"/>
      <c r="Y24" s="186"/>
    </row>
    <row r="25" spans="1:26" ht="18.600000000000001" customHeight="1" x14ac:dyDescent="0.3">
      <c r="A25" s="24" t="s">
        <v>37</v>
      </c>
      <c r="B25" s="221">
        <v>14</v>
      </c>
      <c r="C25" s="236" t="s">
        <v>259</v>
      </c>
      <c r="D25" s="232">
        <v>1681</v>
      </c>
      <c r="E25" s="268">
        <v>4</v>
      </c>
      <c r="F25" s="118">
        <v>1788</v>
      </c>
      <c r="G25" s="118">
        <v>1596</v>
      </c>
      <c r="H25" s="118">
        <v>1439</v>
      </c>
      <c r="I25" s="118">
        <v>1582</v>
      </c>
      <c r="J25" s="118">
        <v>1761</v>
      </c>
      <c r="K25" s="118">
        <v>1569</v>
      </c>
      <c r="L25" s="118"/>
      <c r="M25" s="118"/>
      <c r="N25" s="118"/>
      <c r="O25" s="118"/>
      <c r="P25" s="118"/>
      <c r="Q25" s="225">
        <f>AVERAGE(F25:P25)</f>
        <v>1622.5</v>
      </c>
      <c r="R25" s="30"/>
      <c r="S25" s="221">
        <v>1</v>
      </c>
      <c r="T25" s="138"/>
      <c r="U25" s="154">
        <v>1690</v>
      </c>
      <c r="V25" s="262">
        <v>1686</v>
      </c>
      <c r="W25" s="154"/>
      <c r="X25" s="30"/>
      <c r="Y25" s="186"/>
    </row>
    <row r="26" spans="1:26" ht="18.600000000000001" customHeight="1" x14ac:dyDescent="0.3">
      <c r="A26" s="24" t="s">
        <v>38</v>
      </c>
      <c r="B26" s="125">
        <v>39</v>
      </c>
      <c r="C26" s="234" t="s">
        <v>262</v>
      </c>
      <c r="D26" s="232">
        <v>1439</v>
      </c>
      <c r="E26" s="268">
        <v>4</v>
      </c>
      <c r="F26" s="118">
        <v>1427</v>
      </c>
      <c r="G26" s="118">
        <v>1681</v>
      </c>
      <c r="H26" s="194"/>
      <c r="I26" s="267"/>
      <c r="J26" s="118">
        <v>1546</v>
      </c>
      <c r="K26" s="118">
        <v>1628</v>
      </c>
      <c r="L26" s="118">
        <v>1583</v>
      </c>
      <c r="M26" s="118"/>
      <c r="N26" s="118"/>
      <c r="O26" s="118"/>
      <c r="P26" s="118"/>
      <c r="Q26" s="225">
        <f>AVERAGE(F26:P26)</f>
        <v>1573</v>
      </c>
      <c r="R26" s="30"/>
      <c r="S26" s="125">
        <v>0</v>
      </c>
      <c r="T26" s="138"/>
      <c r="U26" s="262">
        <v>1430</v>
      </c>
      <c r="V26" s="154">
        <v>1466</v>
      </c>
      <c r="W26" s="202"/>
      <c r="X26" s="30"/>
      <c r="Y26" s="186"/>
    </row>
    <row r="27" spans="1:26" ht="18.600000000000001" customHeight="1" x14ac:dyDescent="0.45">
      <c r="A27" s="24" t="s">
        <v>40</v>
      </c>
      <c r="B27" s="221">
        <v>17</v>
      </c>
      <c r="C27" s="126" t="s">
        <v>103</v>
      </c>
      <c r="D27" s="232">
        <v>1617</v>
      </c>
      <c r="E27" s="268">
        <v>4</v>
      </c>
      <c r="F27" s="118">
        <v>1614</v>
      </c>
      <c r="G27" s="118">
        <v>1546</v>
      </c>
      <c r="H27" s="118">
        <v>1569</v>
      </c>
      <c r="I27" s="118">
        <v>1532</v>
      </c>
      <c r="J27" s="194"/>
      <c r="K27" s="118"/>
      <c r="L27" s="118"/>
      <c r="M27" s="118"/>
      <c r="N27" s="118"/>
      <c r="O27" s="118"/>
      <c r="P27" s="118"/>
      <c r="Q27" s="225">
        <f>AVERAGE(F27:P27)</f>
        <v>1565.25</v>
      </c>
      <c r="R27" s="30"/>
      <c r="S27" s="221">
        <v>1</v>
      </c>
      <c r="T27" s="138"/>
      <c r="U27" s="262">
        <v>1615</v>
      </c>
      <c r="V27" s="154">
        <v>1621</v>
      </c>
      <c r="W27" s="154"/>
      <c r="X27" s="30"/>
      <c r="Y27" s="186"/>
    </row>
    <row r="28" spans="1:26" ht="18.600000000000001" customHeight="1" x14ac:dyDescent="0.3">
      <c r="A28" s="24" t="s">
        <v>43</v>
      </c>
      <c r="B28" s="125">
        <v>41</v>
      </c>
      <c r="C28" s="238" t="s">
        <v>292</v>
      </c>
      <c r="D28" s="232">
        <v>1423</v>
      </c>
      <c r="E28" s="268">
        <v>4</v>
      </c>
      <c r="F28" s="118">
        <v>1533</v>
      </c>
      <c r="G28" s="194"/>
      <c r="H28" s="118">
        <v>1450</v>
      </c>
      <c r="I28" s="125">
        <v>1569</v>
      </c>
      <c r="J28" s="194"/>
      <c r="K28" s="118">
        <v>1605</v>
      </c>
      <c r="L28" s="118">
        <v>1628</v>
      </c>
      <c r="M28" s="118"/>
      <c r="N28" s="118"/>
      <c r="O28" s="118"/>
      <c r="P28" s="118"/>
      <c r="Q28" s="225">
        <f>AVERAGE(F28:P28)</f>
        <v>1557</v>
      </c>
      <c r="R28" s="30"/>
      <c r="S28" s="125">
        <v>0</v>
      </c>
      <c r="T28" s="138"/>
      <c r="U28" s="154">
        <v>1449</v>
      </c>
      <c r="V28" s="262">
        <v>1437</v>
      </c>
      <c r="W28" s="154"/>
      <c r="X28" s="30"/>
      <c r="Y28" s="186"/>
    </row>
    <row r="29" spans="1:26" ht="18.600000000000001" customHeight="1" x14ac:dyDescent="0.3">
      <c r="A29" s="24" t="s">
        <v>44</v>
      </c>
      <c r="B29" s="125">
        <v>38</v>
      </c>
      <c r="C29" s="237" t="s">
        <v>290</v>
      </c>
      <c r="D29" s="232">
        <v>1449</v>
      </c>
      <c r="E29" s="268">
        <v>4</v>
      </c>
      <c r="F29" s="194"/>
      <c r="G29" s="118">
        <v>1455</v>
      </c>
      <c r="H29" s="118">
        <v>1605</v>
      </c>
      <c r="I29" s="194"/>
      <c r="J29" s="194"/>
      <c r="K29" s="194"/>
      <c r="L29" s="118">
        <v>1601</v>
      </c>
      <c r="M29" s="118"/>
      <c r="N29" s="118"/>
      <c r="O29" s="118"/>
      <c r="P29" s="118"/>
      <c r="Q29" s="225">
        <f>AVERAGE(F29:P29)</f>
        <v>1553.6666666666667</v>
      </c>
      <c r="R29" s="30"/>
      <c r="S29" s="125">
        <v>0</v>
      </c>
      <c r="T29" s="30"/>
      <c r="U29" s="154">
        <v>1472</v>
      </c>
      <c r="V29" s="262">
        <v>1462</v>
      </c>
      <c r="W29" s="202"/>
      <c r="X29" s="30"/>
      <c r="Y29" s="186"/>
      <c r="Z29" s="209"/>
    </row>
    <row r="30" spans="1:26" ht="18.600000000000001" customHeight="1" x14ac:dyDescent="0.3">
      <c r="A30" s="24" t="s">
        <v>45</v>
      </c>
      <c r="B30" s="125">
        <v>30</v>
      </c>
      <c r="C30" s="236" t="s">
        <v>444</v>
      </c>
      <c r="D30" s="232">
        <v>1532</v>
      </c>
      <c r="E30" s="268">
        <v>4</v>
      </c>
      <c r="F30" s="194"/>
      <c r="G30" s="118">
        <v>1427</v>
      </c>
      <c r="H30" s="194"/>
      <c r="I30" s="194"/>
      <c r="J30" s="118">
        <v>1617</v>
      </c>
      <c r="K30" s="118">
        <v>1427</v>
      </c>
      <c r="L30" s="118">
        <v>1628</v>
      </c>
      <c r="M30" s="118"/>
      <c r="N30" s="118"/>
      <c r="O30" s="118"/>
      <c r="P30" s="118"/>
      <c r="Q30" s="225">
        <f>AVERAGE(F30:P30)</f>
        <v>1524.75</v>
      </c>
      <c r="R30" s="30"/>
      <c r="S30" s="125">
        <v>0</v>
      </c>
      <c r="T30" s="30"/>
      <c r="U30" s="154">
        <v>1533</v>
      </c>
      <c r="V30" s="262">
        <v>1525</v>
      </c>
      <c r="W30" s="154"/>
      <c r="X30" s="30"/>
      <c r="Y30" s="154"/>
    </row>
    <row r="31" spans="1:26" ht="18.600000000000001" customHeight="1" x14ac:dyDescent="0.45">
      <c r="A31" s="24" t="s">
        <v>47</v>
      </c>
      <c r="B31" s="125">
        <v>48</v>
      </c>
      <c r="C31" s="126" t="s">
        <v>528</v>
      </c>
      <c r="D31" s="265">
        <v>0</v>
      </c>
      <c r="E31" s="268">
        <v>4</v>
      </c>
      <c r="F31" s="118">
        <v>1596</v>
      </c>
      <c r="G31" s="118">
        <v>1472</v>
      </c>
      <c r="H31" s="194"/>
      <c r="I31" s="118">
        <v>1532</v>
      </c>
      <c r="J31" s="118">
        <v>1449</v>
      </c>
      <c r="K31" s="194"/>
      <c r="L31" s="194"/>
      <c r="M31" s="118"/>
      <c r="N31" s="118"/>
      <c r="O31" s="118"/>
      <c r="P31" s="118"/>
      <c r="Q31" s="225">
        <f>AVERAGE(F31:P31)</f>
        <v>1512.25</v>
      </c>
      <c r="R31" s="30"/>
      <c r="S31" s="125">
        <v>0</v>
      </c>
      <c r="T31" s="138"/>
      <c r="U31" s="186">
        <v>0</v>
      </c>
      <c r="V31" s="263">
        <v>1535</v>
      </c>
      <c r="W31" s="202"/>
      <c r="X31" s="30"/>
      <c r="Y31" s="154"/>
    </row>
    <row r="32" spans="1:26" ht="18.600000000000001" customHeight="1" x14ac:dyDescent="0.3">
      <c r="A32" s="24" t="s">
        <v>48</v>
      </c>
      <c r="B32" s="125">
        <v>37</v>
      </c>
      <c r="C32" s="236" t="s">
        <v>326</v>
      </c>
      <c r="D32" s="232">
        <v>1450</v>
      </c>
      <c r="E32" s="268">
        <v>3.5</v>
      </c>
      <c r="F32" s="194"/>
      <c r="G32" s="118">
        <v>1467</v>
      </c>
      <c r="H32" s="118">
        <v>1423</v>
      </c>
      <c r="I32" s="118">
        <v>1846</v>
      </c>
      <c r="J32" s="125">
        <v>1596</v>
      </c>
      <c r="K32" s="118">
        <v>1601</v>
      </c>
      <c r="L32" s="194"/>
      <c r="M32" s="118"/>
      <c r="N32" s="118"/>
      <c r="O32" s="118"/>
      <c r="P32" s="118"/>
      <c r="Q32" s="225">
        <f>AVERAGE(F32:P32)</f>
        <v>1586.6</v>
      </c>
      <c r="R32" s="30"/>
      <c r="S32" s="125">
        <v>0</v>
      </c>
      <c r="T32" s="138"/>
      <c r="U32" s="154">
        <v>1471</v>
      </c>
      <c r="V32" s="262">
        <v>1459</v>
      </c>
      <c r="W32" s="202"/>
      <c r="X32" s="30"/>
      <c r="Y32" s="154"/>
    </row>
    <row r="33" spans="1:25" ht="18.600000000000001" customHeight="1" x14ac:dyDescent="0.45">
      <c r="A33" s="24" t="s">
        <v>49</v>
      </c>
      <c r="B33" s="125">
        <v>49</v>
      </c>
      <c r="C33" s="126" t="s">
        <v>562</v>
      </c>
      <c r="D33" s="232">
        <v>0</v>
      </c>
      <c r="E33" s="268">
        <v>3.5</v>
      </c>
      <c r="F33" s="194"/>
      <c r="G33" s="118">
        <v>1470</v>
      </c>
      <c r="H33" s="118">
        <v>1423</v>
      </c>
      <c r="I33" s="118">
        <v>1546</v>
      </c>
      <c r="J33" s="118">
        <v>1583</v>
      </c>
      <c r="K33" s="118">
        <v>1450</v>
      </c>
      <c r="L33" s="118"/>
      <c r="M33" s="118"/>
      <c r="N33" s="118"/>
      <c r="O33" s="118"/>
      <c r="P33" s="118"/>
      <c r="Q33" s="225">
        <f>AVERAGE(F33:P33)</f>
        <v>1494.4</v>
      </c>
      <c r="R33" s="30"/>
      <c r="S33" s="125">
        <v>0</v>
      </c>
      <c r="T33" s="138"/>
      <c r="U33" s="186">
        <v>0</v>
      </c>
      <c r="V33" s="186">
        <v>0</v>
      </c>
      <c r="W33" s="154"/>
      <c r="X33" s="30"/>
      <c r="Y33" s="154"/>
    </row>
    <row r="34" spans="1:25" ht="18.600000000000001" customHeight="1" x14ac:dyDescent="0.45">
      <c r="A34" s="24" t="s">
        <v>90</v>
      </c>
      <c r="B34" s="29">
        <v>2</v>
      </c>
      <c r="C34" s="126" t="s">
        <v>214</v>
      </c>
      <c r="D34" s="232">
        <v>1932</v>
      </c>
      <c r="E34" s="268">
        <v>3</v>
      </c>
      <c r="F34" s="118">
        <v>1909</v>
      </c>
      <c r="G34" s="118">
        <v>1996</v>
      </c>
      <c r="H34" s="118">
        <v>1788</v>
      </c>
      <c r="I34" s="118">
        <v>1878</v>
      </c>
      <c r="J34" s="118">
        <v>1878</v>
      </c>
      <c r="K34" s="118"/>
      <c r="L34" s="118"/>
      <c r="M34" s="118"/>
      <c r="N34" s="118"/>
      <c r="O34" s="118"/>
      <c r="P34" s="118"/>
      <c r="Q34" s="225">
        <f>AVERAGE(F34:P34)</f>
        <v>1889.8</v>
      </c>
      <c r="R34" s="30"/>
      <c r="S34" s="29">
        <v>2</v>
      </c>
      <c r="T34" s="138"/>
      <c r="U34" s="262">
        <v>1923</v>
      </c>
      <c r="V34" s="262">
        <v>1894</v>
      </c>
      <c r="W34" s="202"/>
      <c r="X34" s="30"/>
      <c r="Y34" s="154"/>
    </row>
    <row r="35" spans="1:25" ht="18.600000000000001" customHeight="1" x14ac:dyDescent="0.3">
      <c r="A35" s="24" t="s">
        <v>51</v>
      </c>
      <c r="B35" s="125">
        <v>29</v>
      </c>
      <c r="C35" s="237" t="s">
        <v>465</v>
      </c>
      <c r="D35" s="232">
        <v>1533</v>
      </c>
      <c r="E35" s="268">
        <v>3</v>
      </c>
      <c r="F35" s="118">
        <v>1583</v>
      </c>
      <c r="G35" s="118">
        <v>1423</v>
      </c>
      <c r="H35" s="118">
        <v>1501</v>
      </c>
      <c r="I35" s="194"/>
      <c r="J35" s="194"/>
      <c r="K35" s="118">
        <v>1470</v>
      </c>
      <c r="L35" s="194"/>
      <c r="M35" s="118"/>
      <c r="N35" s="118"/>
      <c r="O35" s="118"/>
      <c r="P35" s="118"/>
      <c r="Q35" s="225">
        <f>AVERAGE(F35:P35)</f>
        <v>1494.25</v>
      </c>
      <c r="R35" s="30"/>
      <c r="S35" s="125">
        <v>0</v>
      </c>
      <c r="T35" s="138"/>
      <c r="U35" s="262">
        <v>1413</v>
      </c>
      <c r="V35" s="154">
        <v>1441</v>
      </c>
      <c r="W35" s="154"/>
      <c r="X35" s="30"/>
      <c r="Y35" s="186"/>
    </row>
    <row r="36" spans="1:25" ht="18.600000000000001" customHeight="1" x14ac:dyDescent="0.3">
      <c r="A36" s="24" t="s">
        <v>53</v>
      </c>
      <c r="B36" s="125">
        <v>46</v>
      </c>
      <c r="C36" s="234" t="s">
        <v>293</v>
      </c>
      <c r="D36" s="232">
        <v>0</v>
      </c>
      <c r="E36" s="268">
        <v>3</v>
      </c>
      <c r="F36" s="118">
        <v>1455</v>
      </c>
      <c r="G36" s="118">
        <v>1423</v>
      </c>
      <c r="H36" s="118">
        <v>1439</v>
      </c>
      <c r="I36" s="118">
        <v>1529</v>
      </c>
      <c r="J36" s="118">
        <v>1533</v>
      </c>
      <c r="K36" s="118">
        <v>1449</v>
      </c>
      <c r="L36" s="118">
        <v>1617</v>
      </c>
      <c r="M36" s="118"/>
      <c r="N36" s="118"/>
      <c r="O36" s="118"/>
      <c r="P36" s="118"/>
      <c r="Q36" s="225">
        <f>AVERAGE(F36:P36)</f>
        <v>1492.1428571428571</v>
      </c>
      <c r="R36" s="30"/>
      <c r="S36" s="125">
        <v>0</v>
      </c>
      <c r="T36" s="30"/>
      <c r="U36" s="186">
        <v>0</v>
      </c>
      <c r="V36" s="186">
        <v>0</v>
      </c>
      <c r="W36" s="154"/>
      <c r="X36" s="30"/>
      <c r="Y36" s="186"/>
    </row>
    <row r="37" spans="1:25" ht="18.600000000000001" customHeight="1" x14ac:dyDescent="0.3">
      <c r="A37" s="24" t="s">
        <v>54</v>
      </c>
      <c r="B37" s="125">
        <v>42</v>
      </c>
      <c r="C37" s="234" t="s">
        <v>133</v>
      </c>
      <c r="D37" s="232">
        <v>0</v>
      </c>
      <c r="E37" s="268">
        <v>3</v>
      </c>
      <c r="F37" s="118">
        <v>1472</v>
      </c>
      <c r="G37" s="118">
        <v>1406</v>
      </c>
      <c r="H37" s="194"/>
      <c r="I37" s="194"/>
      <c r="J37" s="118">
        <v>1472</v>
      </c>
      <c r="K37" s="118">
        <v>1455</v>
      </c>
      <c r="L37" s="194"/>
      <c r="M37" s="118"/>
      <c r="N37" s="118"/>
      <c r="O37" s="118"/>
      <c r="P37" s="118"/>
      <c r="Q37" s="225">
        <f>AVERAGE(F37:P37)</f>
        <v>1451.25</v>
      </c>
      <c r="R37" s="30"/>
      <c r="S37" s="125">
        <v>0</v>
      </c>
      <c r="T37" s="138"/>
      <c r="U37" s="186">
        <v>0</v>
      </c>
      <c r="V37" s="186">
        <v>0</v>
      </c>
      <c r="W37" s="202"/>
      <c r="X37" s="30"/>
      <c r="Y37" s="154"/>
    </row>
    <row r="38" spans="1:25" ht="18.600000000000001" customHeight="1" x14ac:dyDescent="0.3">
      <c r="A38" s="24" t="s">
        <v>55</v>
      </c>
      <c r="B38" s="125">
        <v>51</v>
      </c>
      <c r="C38" s="234" t="s">
        <v>557</v>
      </c>
      <c r="D38" s="232">
        <v>1406</v>
      </c>
      <c r="E38" s="268">
        <v>3</v>
      </c>
      <c r="F38" s="194"/>
      <c r="G38" s="194"/>
      <c r="H38" s="118">
        <v>1472</v>
      </c>
      <c r="I38" s="118">
        <v>1427</v>
      </c>
      <c r="J38" s="118"/>
      <c r="K38" s="118"/>
      <c r="L38" s="118"/>
      <c r="M38" s="118"/>
      <c r="N38" s="118"/>
      <c r="O38" s="118"/>
      <c r="P38" s="118"/>
      <c r="Q38" s="225">
        <f>AVERAGE(F38:P38)</f>
        <v>1449.5</v>
      </c>
      <c r="R38" s="30"/>
      <c r="S38" s="125">
        <v>0</v>
      </c>
      <c r="T38" s="30"/>
      <c r="U38" s="186">
        <v>1406</v>
      </c>
      <c r="V38" s="154">
        <v>1430</v>
      </c>
      <c r="W38" s="154"/>
      <c r="X38" s="30"/>
      <c r="Y38" s="186"/>
    </row>
    <row r="39" spans="1:25" ht="18.600000000000001" customHeight="1" x14ac:dyDescent="0.3">
      <c r="A39" s="24" t="s">
        <v>59</v>
      </c>
      <c r="B39" s="125">
        <v>31</v>
      </c>
      <c r="C39" s="236" t="s">
        <v>39</v>
      </c>
      <c r="D39" s="232">
        <v>1529</v>
      </c>
      <c r="E39" s="268">
        <v>2.5</v>
      </c>
      <c r="F39" s="118">
        <v>1724</v>
      </c>
      <c r="G39" s="194"/>
      <c r="H39" s="118">
        <v>1560</v>
      </c>
      <c r="I39" s="194"/>
      <c r="J39" s="118">
        <v>1427</v>
      </c>
      <c r="K39" s="118"/>
      <c r="L39" s="118"/>
      <c r="M39" s="118"/>
      <c r="N39" s="118"/>
      <c r="O39" s="118"/>
      <c r="P39" s="118"/>
      <c r="Q39" s="225">
        <f>AVERAGE(F39:P39)</f>
        <v>1570.3333333333333</v>
      </c>
      <c r="R39" s="30"/>
      <c r="S39" s="125">
        <v>0</v>
      </c>
      <c r="T39" s="138"/>
      <c r="U39" s="186">
        <v>1529</v>
      </c>
      <c r="V39" s="154">
        <v>1534</v>
      </c>
      <c r="W39" s="154"/>
      <c r="X39" s="30"/>
      <c r="Y39" s="154"/>
    </row>
    <row r="40" spans="1:25" ht="18.600000000000001" customHeight="1" x14ac:dyDescent="0.3">
      <c r="A40" s="24" t="s">
        <v>175</v>
      </c>
      <c r="B40" s="125">
        <v>32</v>
      </c>
      <c r="C40" s="234" t="s">
        <v>297</v>
      </c>
      <c r="D40" s="232">
        <v>1501</v>
      </c>
      <c r="E40" s="268">
        <v>2.5</v>
      </c>
      <c r="F40" s="118">
        <v>1582</v>
      </c>
      <c r="G40" s="118">
        <v>1533</v>
      </c>
      <c r="H40" s="118">
        <v>1561</v>
      </c>
      <c r="I40" s="118">
        <v>1472</v>
      </c>
      <c r="J40" s="118">
        <v>1628</v>
      </c>
      <c r="K40" s="118"/>
      <c r="L40" s="118"/>
      <c r="M40" s="118"/>
      <c r="N40" s="118"/>
      <c r="O40" s="118"/>
      <c r="P40" s="118"/>
      <c r="Q40" s="225">
        <f>AVERAGE(F40:P40)</f>
        <v>1555.2</v>
      </c>
      <c r="R40" s="30"/>
      <c r="S40" s="125">
        <v>0</v>
      </c>
      <c r="T40" s="138"/>
      <c r="U40" s="154">
        <v>1507</v>
      </c>
      <c r="V40" s="154">
        <v>1513</v>
      </c>
      <c r="W40" s="202"/>
      <c r="X40" s="30"/>
      <c r="Y40" s="186"/>
    </row>
    <row r="41" spans="1:25" ht="18.600000000000001" customHeight="1" x14ac:dyDescent="0.3">
      <c r="A41" s="24" t="s">
        <v>176</v>
      </c>
      <c r="B41" s="125">
        <v>27</v>
      </c>
      <c r="C41" s="234" t="s">
        <v>62</v>
      </c>
      <c r="D41" s="232">
        <v>1560</v>
      </c>
      <c r="E41" s="268">
        <v>2.5</v>
      </c>
      <c r="F41" s="118">
        <v>1605</v>
      </c>
      <c r="G41" s="118">
        <v>1501</v>
      </c>
      <c r="H41" s="194"/>
      <c r="I41" s="118">
        <v>1529</v>
      </c>
      <c r="J41" s="118">
        <v>1467</v>
      </c>
      <c r="K41" s="194"/>
      <c r="L41" s="118"/>
      <c r="M41" s="118"/>
      <c r="N41" s="118"/>
      <c r="O41" s="118"/>
      <c r="P41" s="118"/>
      <c r="Q41" s="225">
        <f>AVERAGE(F41:P41)</f>
        <v>1525.5</v>
      </c>
      <c r="R41" s="30"/>
      <c r="S41" s="125">
        <v>0</v>
      </c>
      <c r="T41" s="138"/>
      <c r="U41" s="262">
        <v>1551</v>
      </c>
      <c r="V41" s="262">
        <v>1546</v>
      </c>
      <c r="W41" s="154"/>
      <c r="X41" s="30"/>
      <c r="Y41" s="154"/>
    </row>
    <row r="42" spans="1:25" ht="18.600000000000001" customHeight="1" x14ac:dyDescent="0.3">
      <c r="A42" s="24" t="s">
        <v>177</v>
      </c>
      <c r="B42" s="125">
        <v>40</v>
      </c>
      <c r="C42" s="234" t="s">
        <v>443</v>
      </c>
      <c r="D42" s="232">
        <v>1427</v>
      </c>
      <c r="E42" s="268">
        <v>2.5</v>
      </c>
      <c r="F42" s="118">
        <v>1439</v>
      </c>
      <c r="G42" s="194"/>
      <c r="H42" s="118">
        <v>1583</v>
      </c>
      <c r="I42" s="118">
        <v>1532</v>
      </c>
      <c r="J42" s="118">
        <v>1406</v>
      </c>
      <c r="K42" s="118">
        <v>1532</v>
      </c>
      <c r="L42" s="118">
        <v>1529</v>
      </c>
      <c r="M42" s="118"/>
      <c r="N42" s="118"/>
      <c r="O42" s="118"/>
      <c r="P42" s="118"/>
      <c r="Q42" s="225">
        <f>AVERAGE(F42:P42)</f>
        <v>1503.5</v>
      </c>
      <c r="R42" s="30"/>
      <c r="S42" s="125">
        <v>0</v>
      </c>
      <c r="T42" s="138"/>
      <c r="U42" s="262">
        <v>1423</v>
      </c>
      <c r="V42" s="262">
        <v>1403</v>
      </c>
      <c r="W42" s="154"/>
      <c r="X42" s="30"/>
      <c r="Y42" s="186"/>
    </row>
    <row r="43" spans="1:25" ht="18.600000000000001" customHeight="1" x14ac:dyDescent="0.3">
      <c r="A43" s="24" t="s">
        <v>178</v>
      </c>
      <c r="B43" s="125">
        <v>34</v>
      </c>
      <c r="C43" s="234" t="s">
        <v>33</v>
      </c>
      <c r="D43" s="232">
        <v>1470</v>
      </c>
      <c r="E43" s="268">
        <v>2.5</v>
      </c>
      <c r="F43" s="118">
        <v>1564</v>
      </c>
      <c r="G43" s="118">
        <v>1449</v>
      </c>
      <c r="H43" s="194"/>
      <c r="I43" s="194"/>
      <c r="J43" s="118">
        <v>1467</v>
      </c>
      <c r="K43" s="118">
        <v>1533</v>
      </c>
      <c r="L43" s="194"/>
      <c r="M43" s="118"/>
      <c r="N43" s="118"/>
      <c r="O43" s="118"/>
      <c r="P43" s="118"/>
      <c r="Q43" s="225">
        <f>AVERAGE(F43:P43)</f>
        <v>1503.25</v>
      </c>
      <c r="R43" s="30"/>
      <c r="S43" s="125">
        <v>0</v>
      </c>
      <c r="T43" s="138"/>
      <c r="U43" s="262">
        <v>1452</v>
      </c>
      <c r="V43" s="262">
        <v>1441</v>
      </c>
      <c r="W43" s="73"/>
      <c r="X43" s="30"/>
      <c r="Y43" s="73"/>
    </row>
    <row r="44" spans="1:25" ht="18.600000000000001" customHeight="1" x14ac:dyDescent="0.3">
      <c r="A44" s="24" t="s">
        <v>180</v>
      </c>
      <c r="B44" s="125">
        <v>43</v>
      </c>
      <c r="C44" s="234" t="s">
        <v>439</v>
      </c>
      <c r="D44" s="265">
        <v>0</v>
      </c>
      <c r="E44" s="268">
        <v>2.5</v>
      </c>
      <c r="F44" s="118">
        <v>1455</v>
      </c>
      <c r="G44" s="118">
        <v>1546</v>
      </c>
      <c r="H44" s="118">
        <v>1427</v>
      </c>
      <c r="I44" s="118">
        <v>1406</v>
      </c>
      <c r="J44" s="118">
        <v>1532</v>
      </c>
      <c r="K44" s="194"/>
      <c r="L44" s="118">
        <v>1533</v>
      </c>
      <c r="M44" s="118"/>
      <c r="N44" s="118"/>
      <c r="O44" s="118"/>
      <c r="P44" s="118"/>
      <c r="Q44" s="225">
        <f>AVERAGE(F44:P44)</f>
        <v>1483.1666666666667</v>
      </c>
      <c r="R44" s="30"/>
      <c r="S44" s="125">
        <v>0</v>
      </c>
      <c r="T44" s="138"/>
      <c r="U44" s="263">
        <v>1421</v>
      </c>
      <c r="V44" s="154">
        <v>1440</v>
      </c>
      <c r="W44" s="202"/>
      <c r="X44" s="30"/>
      <c r="Y44" s="186"/>
    </row>
    <row r="45" spans="1:25" ht="18.600000000000001" customHeight="1" x14ac:dyDescent="0.3">
      <c r="A45" s="24" t="s">
        <v>182</v>
      </c>
      <c r="B45" s="125">
        <v>28</v>
      </c>
      <c r="C45" s="237" t="s">
        <v>263</v>
      </c>
      <c r="D45" s="232">
        <v>1546</v>
      </c>
      <c r="E45" s="268">
        <v>2</v>
      </c>
      <c r="F45" s="118">
        <v>1601</v>
      </c>
      <c r="G45" s="194"/>
      <c r="H45" s="118">
        <v>1617</v>
      </c>
      <c r="I45" s="118">
        <v>1628</v>
      </c>
      <c r="J45" s="118">
        <v>1439</v>
      </c>
      <c r="K45" s="194"/>
      <c r="L45" s="118"/>
      <c r="M45" s="118"/>
      <c r="N45" s="118"/>
      <c r="O45" s="118"/>
      <c r="P45" s="118"/>
      <c r="Q45" s="225">
        <f>AVERAGE(F45:P45)</f>
        <v>1571.25</v>
      </c>
      <c r="R45" s="30"/>
      <c r="S45" s="125">
        <v>0</v>
      </c>
      <c r="T45" s="138"/>
      <c r="U45" s="262">
        <v>1535</v>
      </c>
      <c r="V45" s="262">
        <v>1495</v>
      </c>
      <c r="W45" s="202"/>
      <c r="X45" s="30"/>
      <c r="Y45" s="186"/>
    </row>
    <row r="46" spans="1:25" ht="18.600000000000001" customHeight="1" x14ac:dyDescent="0.3">
      <c r="A46" s="24" t="s">
        <v>184</v>
      </c>
      <c r="B46" s="125">
        <v>45</v>
      </c>
      <c r="C46" s="237" t="s">
        <v>564</v>
      </c>
      <c r="D46" s="232">
        <v>0</v>
      </c>
      <c r="E46" s="268">
        <v>2</v>
      </c>
      <c r="F46" s="118">
        <v>1470</v>
      </c>
      <c r="G46" s="194"/>
      <c r="H46" s="194"/>
      <c r="I46" s="194"/>
      <c r="J46" s="118">
        <v>1560</v>
      </c>
      <c r="K46" s="118"/>
      <c r="L46" s="118"/>
      <c r="M46" s="118"/>
      <c r="N46" s="118"/>
      <c r="O46" s="118"/>
      <c r="P46" s="118"/>
      <c r="Q46" s="225">
        <f>AVERAGE(F46:P46)</f>
        <v>1515</v>
      </c>
      <c r="R46" s="30"/>
      <c r="S46" s="125">
        <v>0</v>
      </c>
      <c r="T46" s="138"/>
      <c r="U46" s="186">
        <v>0</v>
      </c>
      <c r="V46" s="186">
        <v>0</v>
      </c>
      <c r="W46" s="154"/>
      <c r="X46" s="30"/>
      <c r="Y46" s="186"/>
    </row>
    <row r="47" spans="1:25" ht="18.600000000000001" customHeight="1" x14ac:dyDescent="0.45">
      <c r="A47" s="24" t="s">
        <v>185</v>
      </c>
      <c r="B47" s="125">
        <v>50</v>
      </c>
      <c r="C47" s="126" t="s">
        <v>556</v>
      </c>
      <c r="D47" s="232">
        <v>0</v>
      </c>
      <c r="E47" s="268">
        <v>2</v>
      </c>
      <c r="F47" s="118">
        <v>1455</v>
      </c>
      <c r="G47" s="194"/>
      <c r="H47" s="118">
        <v>1560</v>
      </c>
      <c r="I47" s="118">
        <v>1529</v>
      </c>
      <c r="J47" s="118">
        <v>1472</v>
      </c>
      <c r="K47" s="118"/>
      <c r="L47" s="118"/>
      <c r="M47" s="118"/>
      <c r="N47" s="118"/>
      <c r="O47" s="118"/>
      <c r="P47" s="118"/>
      <c r="Q47" s="225">
        <f>AVERAGE(F47:P47)</f>
        <v>1504</v>
      </c>
      <c r="R47" s="30"/>
      <c r="S47" s="125">
        <v>0</v>
      </c>
      <c r="T47" s="138"/>
      <c r="U47" s="186">
        <v>0</v>
      </c>
      <c r="V47" s="186">
        <v>0</v>
      </c>
      <c r="W47" s="73"/>
      <c r="X47" s="30"/>
      <c r="Y47" s="73"/>
    </row>
    <row r="48" spans="1:25" ht="18.600000000000001" customHeight="1" x14ac:dyDescent="0.3">
      <c r="A48" s="24" t="s">
        <v>186</v>
      </c>
      <c r="B48" s="125">
        <v>44</v>
      </c>
      <c r="C48" s="236" t="s">
        <v>491</v>
      </c>
      <c r="D48" s="232">
        <v>0</v>
      </c>
      <c r="E48" s="268">
        <v>1</v>
      </c>
      <c r="F48" s="118">
        <v>1449</v>
      </c>
      <c r="G48" s="118">
        <v>1601</v>
      </c>
      <c r="H48" s="118"/>
      <c r="I48" s="118"/>
      <c r="J48" s="118"/>
      <c r="K48" s="118"/>
      <c r="L48" s="118"/>
      <c r="M48" s="118"/>
      <c r="N48" s="118"/>
      <c r="O48" s="118"/>
      <c r="P48" s="118"/>
      <c r="Q48" s="225">
        <f>AVERAGE(F48:P48)</f>
        <v>1525</v>
      </c>
      <c r="R48" s="30"/>
      <c r="S48" s="125">
        <v>0</v>
      </c>
      <c r="T48" s="138"/>
      <c r="U48" s="186">
        <v>0</v>
      </c>
      <c r="V48" s="186">
        <v>0</v>
      </c>
      <c r="W48" s="202"/>
      <c r="X48" s="30"/>
      <c r="Y48" s="186"/>
    </row>
    <row r="49" spans="1:25" ht="18.600000000000001" customHeight="1" x14ac:dyDescent="0.3">
      <c r="A49" s="24" t="s">
        <v>188</v>
      </c>
      <c r="B49" s="125">
        <v>33</v>
      </c>
      <c r="C49" s="237" t="s">
        <v>486</v>
      </c>
      <c r="D49" s="232">
        <v>1472</v>
      </c>
      <c r="E49" s="268">
        <v>1</v>
      </c>
      <c r="F49" s="118">
        <v>1569</v>
      </c>
      <c r="G49" s="194"/>
      <c r="H49" s="194"/>
      <c r="I49" s="118">
        <v>1501</v>
      </c>
      <c r="J49" s="118">
        <v>1406</v>
      </c>
      <c r="K49" s="194"/>
      <c r="L49" s="194"/>
      <c r="M49" s="118"/>
      <c r="N49" s="118"/>
      <c r="O49" s="118"/>
      <c r="P49" s="118"/>
      <c r="Q49" s="225">
        <f>AVERAGE(F49:P49)</f>
        <v>1492</v>
      </c>
      <c r="R49" s="30"/>
      <c r="S49" s="125">
        <v>0</v>
      </c>
      <c r="T49" s="138"/>
      <c r="U49" s="262">
        <v>1457</v>
      </c>
      <c r="V49" s="262">
        <v>1417</v>
      </c>
      <c r="W49" s="73"/>
      <c r="X49" s="30"/>
      <c r="Y49" s="154"/>
    </row>
    <row r="50" spans="1:25" ht="18.600000000000001" customHeight="1" x14ac:dyDescent="0.3">
      <c r="A50" s="24" t="s">
        <v>189</v>
      </c>
      <c r="B50" s="125">
        <v>36</v>
      </c>
      <c r="C50" s="234" t="s">
        <v>309</v>
      </c>
      <c r="D50" s="232">
        <v>1455</v>
      </c>
      <c r="E50" s="268">
        <v>1</v>
      </c>
      <c r="F50" s="194"/>
      <c r="G50" s="118">
        <v>1449</v>
      </c>
      <c r="H50" s="194"/>
      <c r="I50" s="194"/>
      <c r="J50" s="194"/>
      <c r="K50" s="118"/>
      <c r="L50" s="118"/>
      <c r="M50" s="118"/>
      <c r="N50" s="118"/>
      <c r="O50" s="118"/>
      <c r="P50" s="118"/>
      <c r="Q50" s="225">
        <f>AVERAGE(F50:P50)</f>
        <v>1449</v>
      </c>
      <c r="R50" s="30"/>
      <c r="S50" s="125">
        <v>0</v>
      </c>
      <c r="T50" s="138"/>
      <c r="U50" s="262">
        <v>1435</v>
      </c>
      <c r="V50" s="186">
        <v>1435</v>
      </c>
      <c r="W50" s="73"/>
      <c r="X50" s="30"/>
      <c r="Y50" s="186"/>
    </row>
    <row r="51" spans="1:25" ht="18.600000000000001" customHeight="1" x14ac:dyDescent="0.45">
      <c r="A51" s="24" t="s">
        <v>191</v>
      </c>
      <c r="B51" s="125">
        <v>35</v>
      </c>
      <c r="C51" s="126" t="s">
        <v>124</v>
      </c>
      <c r="D51" s="232">
        <v>1467</v>
      </c>
      <c r="E51" s="268">
        <v>0.5</v>
      </c>
      <c r="F51" s="118">
        <v>1450</v>
      </c>
      <c r="G51" s="118">
        <v>1470</v>
      </c>
      <c r="H51" s="118">
        <v>1560</v>
      </c>
      <c r="I51" s="194"/>
      <c r="J51" s="118"/>
      <c r="K51" s="118"/>
      <c r="L51" s="118"/>
      <c r="M51" s="118"/>
      <c r="N51" s="118"/>
      <c r="O51" s="118"/>
      <c r="P51" s="118"/>
      <c r="Q51" s="225">
        <f>AVERAGE(F51:P51)</f>
        <v>1493.3333333333333</v>
      </c>
      <c r="R51" s="30"/>
      <c r="S51" s="125">
        <v>0</v>
      </c>
      <c r="T51" s="138"/>
      <c r="U51" s="262">
        <v>1446</v>
      </c>
      <c r="V51" s="262">
        <v>1432</v>
      </c>
      <c r="W51" s="202"/>
      <c r="X51" s="30"/>
      <c r="Y51" s="186"/>
    </row>
    <row r="52" spans="1:25" ht="18.600000000000001" customHeight="1" x14ac:dyDescent="0.3">
      <c r="A52" s="24" t="s">
        <v>192</v>
      </c>
      <c r="B52" s="125">
        <v>47</v>
      </c>
      <c r="C52" s="234" t="s">
        <v>492</v>
      </c>
      <c r="D52" s="232">
        <v>0</v>
      </c>
      <c r="E52" s="268">
        <v>0</v>
      </c>
      <c r="F52" s="118">
        <v>1470</v>
      </c>
      <c r="G52" s="118">
        <v>1450</v>
      </c>
      <c r="H52" s="194"/>
      <c r="I52" s="118">
        <v>1533</v>
      </c>
      <c r="J52" s="194"/>
      <c r="K52" s="194"/>
      <c r="L52" s="118">
        <v>1467</v>
      </c>
      <c r="M52" s="118"/>
      <c r="N52" s="118"/>
      <c r="O52" s="118"/>
      <c r="P52" s="118"/>
      <c r="Q52" s="225">
        <f>AVERAGE(F52:P52)</f>
        <v>1480</v>
      </c>
      <c r="R52" s="30"/>
      <c r="S52" s="125">
        <v>0</v>
      </c>
      <c r="T52" s="138"/>
      <c r="U52" s="186">
        <v>0</v>
      </c>
      <c r="V52" s="186">
        <v>0</v>
      </c>
      <c r="W52" s="154"/>
      <c r="X52" s="30"/>
      <c r="Y52" s="186"/>
    </row>
    <row r="53" spans="1:25" ht="18.600000000000001" customHeight="1" x14ac:dyDescent="0.45">
      <c r="A53" s="24" t="s">
        <v>193</v>
      </c>
      <c r="B53" s="171"/>
      <c r="C53" s="126"/>
      <c r="D53" s="235"/>
      <c r="E53" s="26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225"/>
      <c r="R53" s="30"/>
      <c r="S53" s="125"/>
      <c r="T53" s="138"/>
      <c r="U53" s="186"/>
      <c r="V53" s="186"/>
      <c r="W53" s="186"/>
      <c r="X53" s="30"/>
      <c r="Y53" s="186"/>
    </row>
    <row r="54" spans="1:25" ht="18.600000000000001" customHeight="1" x14ac:dyDescent="0.45">
      <c r="A54" s="24" t="s">
        <v>327</v>
      </c>
      <c r="B54" s="125"/>
      <c r="C54" s="126"/>
      <c r="D54" s="235"/>
      <c r="E54" s="26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225"/>
      <c r="R54" s="30"/>
      <c r="S54" s="125"/>
      <c r="T54" s="138"/>
      <c r="U54" s="202"/>
      <c r="V54" s="186"/>
      <c r="W54" s="202"/>
      <c r="X54" s="30"/>
      <c r="Y54" s="186"/>
    </row>
    <row r="55" spans="1:25" ht="18.600000000000001" customHeight="1" x14ac:dyDescent="0.45">
      <c r="A55" s="6"/>
      <c r="B55" s="138"/>
      <c r="C55" s="139"/>
      <c r="D55" s="140"/>
      <c r="E55" s="223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S55" s="138"/>
      <c r="T55" s="138"/>
      <c r="Y55" s="3"/>
    </row>
    <row r="56" spans="1:25" ht="19.2" x14ac:dyDescent="0.3">
      <c r="B56" s="2"/>
      <c r="C56" s="150" t="s">
        <v>119</v>
      </c>
      <c r="D56" s="145">
        <f>SUM(D5:D54)</f>
        <v>63139</v>
      </c>
      <c r="E56" s="224">
        <f>SUM(E5:E55)</f>
        <v>185</v>
      </c>
      <c r="R56" s="3" t="s">
        <v>119</v>
      </c>
      <c r="S56" s="3">
        <f>SUM(S5:S54)</f>
        <v>34</v>
      </c>
      <c r="T56" s="3"/>
      <c r="U56" s="145">
        <f>SUM(U5:U54)</f>
        <v>64620</v>
      </c>
      <c r="V56" s="145">
        <f>SUM(V5:V54)</f>
        <v>66257</v>
      </c>
      <c r="W56" s="145">
        <f>SUM(W5:W54)</f>
        <v>0</v>
      </c>
      <c r="Y56" s="145">
        <f>SUM(Y5:Y54)</f>
        <v>0</v>
      </c>
    </row>
    <row r="57" spans="1:25" ht="19.2" x14ac:dyDescent="0.3">
      <c r="C57" s="151" t="s">
        <v>283</v>
      </c>
      <c r="D57" s="152">
        <f>D56/39</f>
        <v>1618.948717948718</v>
      </c>
      <c r="U57" s="152">
        <f>U56/40</f>
        <v>1615.5</v>
      </c>
      <c r="V57" s="152">
        <f>V56/41</f>
        <v>1616.0243902439024</v>
      </c>
      <c r="W57" s="152">
        <f>W56/51</f>
        <v>0</v>
      </c>
      <c r="Y57" s="152">
        <f>Y56/49</f>
        <v>0</v>
      </c>
    </row>
  </sheetData>
  <sortState ref="B5:V52">
    <sortCondition descending="1" ref="E5:E52"/>
    <sortCondition descending="1" ref="Q5:Q52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4"/>
  <sheetViews>
    <sheetView showGridLines="0" topLeftCell="A25" zoomScaleNormal="100" workbookViewId="0">
      <selection activeCell="C45" sqref="C45:C53"/>
    </sheetView>
  </sheetViews>
  <sheetFormatPr defaultColWidth="8.6640625" defaultRowHeight="15.6" x14ac:dyDescent="0.3"/>
  <cols>
    <col min="1" max="1" width="4.109375" style="5" customWidth="1"/>
    <col min="2" max="2" width="6.21875" style="6" customWidth="1"/>
    <col min="3" max="3" width="9.6640625" style="6" customWidth="1"/>
    <col min="4" max="4" width="22.88671875" style="27" customWidth="1"/>
    <col min="5" max="5" width="11.44140625" style="5" customWidth="1"/>
    <col min="6" max="6" width="27.6640625" style="5" customWidth="1"/>
    <col min="7" max="7" width="1.88671875" style="5" customWidth="1"/>
    <col min="8" max="8" width="7" style="5" bestFit="1" customWidth="1"/>
    <col min="9" max="16384" width="8.6640625" style="5"/>
  </cols>
  <sheetData>
    <row r="1" spans="2:8" ht="18" x14ac:dyDescent="0.35">
      <c r="B1" s="20" t="s">
        <v>303</v>
      </c>
      <c r="C1" s="20"/>
    </row>
    <row r="2" spans="2:8" ht="6" customHeight="1" x14ac:dyDescent="0.3"/>
    <row r="3" spans="2:8" ht="7.8" customHeight="1" x14ac:dyDescent="0.3"/>
    <row r="4" spans="2:8" s="28" customFormat="1" ht="31.2" x14ac:dyDescent="0.3">
      <c r="B4" s="228" t="s">
        <v>484</v>
      </c>
      <c r="C4" s="183" t="s">
        <v>475</v>
      </c>
      <c r="D4" s="184" t="s">
        <v>0</v>
      </c>
      <c r="E4" s="183" t="s">
        <v>305</v>
      </c>
      <c r="F4" s="185" t="s">
        <v>122</v>
      </c>
      <c r="H4" s="183" t="s">
        <v>485</v>
      </c>
    </row>
    <row r="5" spans="2:8" ht="15.6" customHeight="1" x14ac:dyDescent="0.3">
      <c r="B5" s="203">
        <v>1</v>
      </c>
      <c r="C5" s="232">
        <v>1996</v>
      </c>
      <c r="D5" s="236" t="s">
        <v>289</v>
      </c>
      <c r="E5" s="232">
        <v>2006</v>
      </c>
      <c r="F5" s="127" t="s">
        <v>529</v>
      </c>
      <c r="H5" s="203">
        <v>2</v>
      </c>
    </row>
    <row r="6" spans="2:8" ht="15.6" customHeight="1" x14ac:dyDescent="0.3">
      <c r="B6" s="203">
        <v>2</v>
      </c>
      <c r="C6" s="232">
        <v>1932</v>
      </c>
      <c r="D6" s="234" t="s">
        <v>214</v>
      </c>
      <c r="E6" s="232">
        <v>2001</v>
      </c>
      <c r="F6" s="127" t="s">
        <v>493</v>
      </c>
      <c r="H6" s="203">
        <v>2</v>
      </c>
    </row>
    <row r="7" spans="2:8" ht="15.6" customHeight="1" x14ac:dyDescent="0.45">
      <c r="B7" s="203">
        <v>3</v>
      </c>
      <c r="C7" s="232">
        <v>1909</v>
      </c>
      <c r="D7" s="234" t="s">
        <v>319</v>
      </c>
      <c r="E7" s="232">
        <v>1984</v>
      </c>
      <c r="F7" s="126" t="s">
        <v>529</v>
      </c>
      <c r="H7" s="203">
        <v>2</v>
      </c>
    </row>
    <row r="8" spans="2:8" ht="15.6" customHeight="1" x14ac:dyDescent="0.45">
      <c r="B8" s="203">
        <v>4</v>
      </c>
      <c r="C8" s="232">
        <v>1878</v>
      </c>
      <c r="D8" s="234" t="s">
        <v>28</v>
      </c>
      <c r="E8" s="232">
        <v>1951</v>
      </c>
      <c r="F8" s="126" t="s">
        <v>529</v>
      </c>
      <c r="H8" s="203">
        <v>2</v>
      </c>
    </row>
    <row r="9" spans="2:8" ht="15.6" customHeight="1" x14ac:dyDescent="0.3">
      <c r="B9" s="203">
        <v>5</v>
      </c>
      <c r="C9" s="232">
        <v>1846</v>
      </c>
      <c r="D9" s="234" t="s">
        <v>530</v>
      </c>
      <c r="E9" s="232">
        <v>1986</v>
      </c>
      <c r="F9" s="127" t="s">
        <v>527</v>
      </c>
      <c r="H9" s="203">
        <v>2</v>
      </c>
    </row>
    <row r="10" spans="2:8" ht="15.6" customHeight="1" x14ac:dyDescent="0.45">
      <c r="B10" s="203">
        <v>6</v>
      </c>
      <c r="C10" s="232">
        <v>1828</v>
      </c>
      <c r="D10" s="234" t="s">
        <v>291</v>
      </c>
      <c r="E10" s="232">
        <v>2006</v>
      </c>
      <c r="F10" s="126" t="s">
        <v>529</v>
      </c>
      <c r="H10" s="203">
        <v>2</v>
      </c>
    </row>
    <row r="11" spans="2:8" ht="15.6" customHeight="1" x14ac:dyDescent="0.45">
      <c r="B11" s="203">
        <v>7</v>
      </c>
      <c r="C11" s="232">
        <v>1788</v>
      </c>
      <c r="D11" s="237" t="s">
        <v>304</v>
      </c>
      <c r="E11" s="232">
        <v>2012</v>
      </c>
      <c r="F11" s="126" t="s">
        <v>529</v>
      </c>
      <c r="H11" s="203">
        <v>2</v>
      </c>
    </row>
    <row r="12" spans="2:8" ht="15.6" customHeight="1" x14ac:dyDescent="0.45">
      <c r="B12" s="203">
        <v>8</v>
      </c>
      <c r="C12" s="232">
        <v>1761</v>
      </c>
      <c r="D12" s="234" t="s">
        <v>296</v>
      </c>
      <c r="E12" s="232">
        <v>2011</v>
      </c>
      <c r="F12" s="126" t="s">
        <v>529</v>
      </c>
      <c r="H12" s="203">
        <v>2</v>
      </c>
    </row>
    <row r="13" spans="2:8" ht="15.6" customHeight="1" x14ac:dyDescent="0.45">
      <c r="B13" s="203">
        <v>9</v>
      </c>
      <c r="C13" s="232">
        <v>1758</v>
      </c>
      <c r="D13" s="236" t="s">
        <v>50</v>
      </c>
      <c r="E13" s="232">
        <v>1979</v>
      </c>
      <c r="F13" s="126" t="s">
        <v>529</v>
      </c>
      <c r="H13" s="203">
        <v>2</v>
      </c>
    </row>
    <row r="14" spans="2:8" ht="15.6" customHeight="1" x14ac:dyDescent="0.45">
      <c r="B14" s="203">
        <v>10</v>
      </c>
      <c r="C14" s="232">
        <v>1741</v>
      </c>
      <c r="D14" s="126" t="s">
        <v>67</v>
      </c>
      <c r="E14" s="232">
        <v>1970</v>
      </c>
      <c r="F14" s="126" t="s">
        <v>529</v>
      </c>
      <c r="H14" s="203">
        <v>2</v>
      </c>
    </row>
    <row r="15" spans="2:8" ht="15.6" customHeight="1" x14ac:dyDescent="0.3">
      <c r="B15" s="203">
        <v>12</v>
      </c>
      <c r="C15" s="232">
        <v>1724</v>
      </c>
      <c r="D15" s="234" t="s">
        <v>211</v>
      </c>
      <c r="E15" s="232">
        <v>1968</v>
      </c>
      <c r="F15" s="127" t="s">
        <v>527</v>
      </c>
      <c r="H15" s="203">
        <v>2</v>
      </c>
    </row>
    <row r="16" spans="2:8" ht="15.6" customHeight="1" x14ac:dyDescent="0.45">
      <c r="B16" s="171">
        <v>13</v>
      </c>
      <c r="C16" s="232"/>
      <c r="D16" s="234"/>
      <c r="E16" s="232"/>
      <c r="F16" s="126"/>
      <c r="G16" s="141"/>
      <c r="H16" s="171"/>
    </row>
    <row r="17" spans="2:8" ht="15.6" customHeight="1" x14ac:dyDescent="0.45">
      <c r="B17" s="200">
        <v>14</v>
      </c>
      <c r="C17" s="232">
        <v>1681</v>
      </c>
      <c r="D17" s="236" t="s">
        <v>259</v>
      </c>
      <c r="E17" s="232">
        <v>2010</v>
      </c>
      <c r="F17" s="126" t="s">
        <v>529</v>
      </c>
      <c r="H17" s="200">
        <v>1</v>
      </c>
    </row>
    <row r="18" spans="2:8" ht="15.6" customHeight="1" x14ac:dyDescent="0.45">
      <c r="B18" s="200">
        <v>15</v>
      </c>
      <c r="C18" s="232">
        <v>1679</v>
      </c>
      <c r="D18" s="234" t="s">
        <v>315</v>
      </c>
      <c r="E18" s="232">
        <v>1993</v>
      </c>
      <c r="F18" s="126" t="s">
        <v>529</v>
      </c>
      <c r="H18" s="200">
        <v>1</v>
      </c>
    </row>
    <row r="19" spans="2:8" ht="15.6" customHeight="1" x14ac:dyDescent="0.3">
      <c r="B19" s="200">
        <v>16</v>
      </c>
      <c r="C19" s="232">
        <v>1628</v>
      </c>
      <c r="D19" s="236" t="s">
        <v>316</v>
      </c>
      <c r="E19" s="232">
        <v>1954</v>
      </c>
      <c r="F19" s="127" t="s">
        <v>527</v>
      </c>
      <c r="H19" s="200">
        <v>1</v>
      </c>
    </row>
    <row r="20" spans="2:8" ht="15.6" customHeight="1" x14ac:dyDescent="0.3">
      <c r="B20" s="200">
        <v>17</v>
      </c>
      <c r="C20" s="232">
        <v>1617</v>
      </c>
      <c r="D20" s="236" t="s">
        <v>103</v>
      </c>
      <c r="E20" s="232">
        <v>1972</v>
      </c>
      <c r="F20" s="127" t="s">
        <v>529</v>
      </c>
      <c r="H20" s="200">
        <v>1</v>
      </c>
    </row>
    <row r="21" spans="2:8" ht="15.6" customHeight="1" x14ac:dyDescent="0.3">
      <c r="B21" s="200">
        <v>18</v>
      </c>
      <c r="C21" s="232">
        <v>1614</v>
      </c>
      <c r="D21" s="236" t="s">
        <v>442</v>
      </c>
      <c r="E21" s="232">
        <v>1985</v>
      </c>
      <c r="F21" s="236" t="s">
        <v>489</v>
      </c>
      <c r="H21" s="200">
        <v>1</v>
      </c>
    </row>
    <row r="22" spans="2:8" ht="15.6" customHeight="1" x14ac:dyDescent="0.45">
      <c r="B22" s="200">
        <v>19</v>
      </c>
      <c r="C22" s="232">
        <v>1605</v>
      </c>
      <c r="D22" s="237" t="s">
        <v>136</v>
      </c>
      <c r="E22" s="232">
        <v>2012</v>
      </c>
      <c r="F22" s="126" t="s">
        <v>529</v>
      </c>
      <c r="H22" s="200">
        <v>1</v>
      </c>
    </row>
    <row r="23" spans="2:8" ht="15.6" customHeight="1" x14ac:dyDescent="0.45">
      <c r="B23" s="200">
        <v>20</v>
      </c>
      <c r="C23" s="232">
        <v>1601</v>
      </c>
      <c r="D23" s="234" t="s">
        <v>487</v>
      </c>
      <c r="E23" s="232">
        <v>2007</v>
      </c>
      <c r="F23" s="126" t="s">
        <v>529</v>
      </c>
      <c r="H23" s="200">
        <v>1</v>
      </c>
    </row>
    <row r="24" spans="2:8" ht="15" customHeight="1" x14ac:dyDescent="0.45">
      <c r="B24" s="200">
        <v>21</v>
      </c>
      <c r="C24" s="232">
        <v>1596</v>
      </c>
      <c r="D24" s="234" t="s">
        <v>441</v>
      </c>
      <c r="E24" s="239">
        <v>1982</v>
      </c>
      <c r="F24" s="126" t="s">
        <v>529</v>
      </c>
      <c r="H24" s="200">
        <v>1</v>
      </c>
    </row>
    <row r="25" spans="2:8" ht="15.6" customHeight="1" x14ac:dyDescent="0.45">
      <c r="B25" s="200">
        <v>22</v>
      </c>
      <c r="C25" s="232">
        <v>1583</v>
      </c>
      <c r="D25" s="234" t="s">
        <v>170</v>
      </c>
      <c r="E25" s="239">
        <v>1972</v>
      </c>
      <c r="F25" s="126" t="s">
        <v>529</v>
      </c>
      <c r="H25" s="200">
        <v>1</v>
      </c>
    </row>
    <row r="26" spans="2:8" ht="15.6" customHeight="1" x14ac:dyDescent="0.45">
      <c r="B26" s="200">
        <v>23</v>
      </c>
      <c r="C26" s="232">
        <v>1582</v>
      </c>
      <c r="D26" s="234" t="s">
        <v>31</v>
      </c>
      <c r="E26" s="239">
        <v>1947</v>
      </c>
      <c r="F26" s="126" t="s">
        <v>490</v>
      </c>
      <c r="H26" s="200">
        <v>1</v>
      </c>
    </row>
    <row r="27" spans="2:8" ht="15.6" customHeight="1" x14ac:dyDescent="0.45">
      <c r="B27" s="200">
        <v>24</v>
      </c>
      <c r="C27" s="232">
        <v>1569</v>
      </c>
      <c r="D27" s="234" t="s">
        <v>110</v>
      </c>
      <c r="E27" s="232">
        <v>1990</v>
      </c>
      <c r="F27" s="126" t="s">
        <v>529</v>
      </c>
      <c r="H27" s="200">
        <v>1</v>
      </c>
    </row>
    <row r="28" spans="2:8" ht="15.6" customHeight="1" x14ac:dyDescent="0.45">
      <c r="B28" s="200">
        <v>25</v>
      </c>
      <c r="C28" s="232">
        <v>1564</v>
      </c>
      <c r="D28" s="126" t="s">
        <v>440</v>
      </c>
      <c r="E28" s="232">
        <v>2015</v>
      </c>
      <c r="F28" s="127" t="s">
        <v>529</v>
      </c>
      <c r="H28" s="200">
        <v>1</v>
      </c>
    </row>
    <row r="29" spans="2:8" ht="15.6" customHeight="1" x14ac:dyDescent="0.3">
      <c r="B29" s="171">
        <v>26</v>
      </c>
      <c r="C29" s="232"/>
      <c r="D29" s="234"/>
      <c r="E29" s="232"/>
      <c r="F29" s="233"/>
      <c r="G29" s="141"/>
      <c r="H29" s="171"/>
    </row>
    <row r="30" spans="2:8" ht="15.6" customHeight="1" x14ac:dyDescent="0.3">
      <c r="B30" s="171">
        <v>27</v>
      </c>
      <c r="C30" s="232">
        <v>1560</v>
      </c>
      <c r="D30" s="234" t="s">
        <v>62</v>
      </c>
      <c r="E30" s="232">
        <v>1950</v>
      </c>
      <c r="F30" s="233" t="s">
        <v>488</v>
      </c>
      <c r="G30" s="141"/>
      <c r="H30" s="171">
        <v>0</v>
      </c>
    </row>
    <row r="31" spans="2:8" ht="15.6" customHeight="1" x14ac:dyDescent="0.45">
      <c r="B31" s="171">
        <v>28</v>
      </c>
      <c r="C31" s="232">
        <v>1546</v>
      </c>
      <c r="D31" s="237" t="s">
        <v>263</v>
      </c>
      <c r="E31" s="232">
        <v>2011</v>
      </c>
      <c r="F31" s="126" t="s">
        <v>529</v>
      </c>
      <c r="G31" s="141"/>
      <c r="H31" s="171">
        <v>0</v>
      </c>
    </row>
    <row r="32" spans="2:8" ht="15.6" customHeight="1" x14ac:dyDescent="0.45">
      <c r="B32" s="171">
        <v>29</v>
      </c>
      <c r="C32" s="232">
        <v>1533</v>
      </c>
      <c r="D32" s="237" t="s">
        <v>465</v>
      </c>
      <c r="E32" s="232">
        <v>2013</v>
      </c>
      <c r="F32" s="126" t="s">
        <v>529</v>
      </c>
      <c r="G32" s="141"/>
      <c r="H32" s="171">
        <v>0</v>
      </c>
    </row>
    <row r="33" spans="2:8" ht="15.6" customHeight="1" x14ac:dyDescent="0.3">
      <c r="B33" s="171">
        <v>30</v>
      </c>
      <c r="C33" s="232">
        <v>1532</v>
      </c>
      <c r="D33" s="234" t="s">
        <v>444</v>
      </c>
      <c r="E33" s="232">
        <v>2008</v>
      </c>
      <c r="F33" s="236" t="s">
        <v>489</v>
      </c>
      <c r="G33" s="141"/>
      <c r="H33" s="171">
        <v>0</v>
      </c>
    </row>
    <row r="34" spans="2:8" ht="15.6" customHeight="1" x14ac:dyDescent="0.3">
      <c r="B34" s="171">
        <v>31</v>
      </c>
      <c r="C34" s="232">
        <v>1529</v>
      </c>
      <c r="D34" s="234" t="s">
        <v>39</v>
      </c>
      <c r="E34" s="232">
        <v>1959</v>
      </c>
      <c r="F34" s="233" t="s">
        <v>488</v>
      </c>
      <c r="G34" s="141"/>
      <c r="H34" s="171">
        <v>0</v>
      </c>
    </row>
    <row r="35" spans="2:8" ht="15.6" customHeight="1" x14ac:dyDescent="0.3">
      <c r="B35" s="171">
        <v>32</v>
      </c>
      <c r="C35" s="232">
        <v>1501</v>
      </c>
      <c r="D35" s="234" t="s">
        <v>297</v>
      </c>
      <c r="E35" s="232">
        <v>2008</v>
      </c>
      <c r="F35" s="233" t="s">
        <v>488</v>
      </c>
      <c r="G35" s="141"/>
      <c r="H35" s="171">
        <v>0</v>
      </c>
    </row>
    <row r="36" spans="2:8" ht="15.6" customHeight="1" x14ac:dyDescent="0.45">
      <c r="B36" s="171">
        <v>33</v>
      </c>
      <c r="C36" s="232">
        <v>1472</v>
      </c>
      <c r="D36" s="237" t="s">
        <v>486</v>
      </c>
      <c r="E36" s="232">
        <v>2017</v>
      </c>
      <c r="F36" s="126" t="s">
        <v>529</v>
      </c>
      <c r="H36" s="171">
        <v>0</v>
      </c>
    </row>
    <row r="37" spans="2:8" ht="15.6" customHeight="1" x14ac:dyDescent="0.3">
      <c r="B37" s="171">
        <v>34</v>
      </c>
      <c r="C37" s="232">
        <v>1470</v>
      </c>
      <c r="D37" s="234" t="s">
        <v>33</v>
      </c>
      <c r="E37" s="232">
        <v>1943</v>
      </c>
      <c r="F37" s="127" t="s">
        <v>493</v>
      </c>
      <c r="H37" s="171">
        <v>0</v>
      </c>
    </row>
    <row r="38" spans="2:8" ht="15.6" customHeight="1" x14ac:dyDescent="0.3">
      <c r="B38" s="171">
        <v>35</v>
      </c>
      <c r="C38" s="232">
        <v>1467</v>
      </c>
      <c r="D38" s="234" t="s">
        <v>124</v>
      </c>
      <c r="E38" s="232">
        <v>1951</v>
      </c>
      <c r="F38" s="233" t="s">
        <v>488</v>
      </c>
      <c r="H38" s="171">
        <v>0</v>
      </c>
    </row>
    <row r="39" spans="2:8" ht="15.6" customHeight="1" x14ac:dyDescent="0.3">
      <c r="B39" s="171">
        <v>36</v>
      </c>
      <c r="C39" s="232">
        <v>1455</v>
      </c>
      <c r="D39" s="234" t="s">
        <v>309</v>
      </c>
      <c r="E39" s="232">
        <v>1982</v>
      </c>
      <c r="F39" s="233" t="s">
        <v>488</v>
      </c>
      <c r="H39" s="171">
        <v>0</v>
      </c>
    </row>
    <row r="40" spans="2:8" ht="15.6" customHeight="1" x14ac:dyDescent="0.3">
      <c r="B40" s="171">
        <v>37</v>
      </c>
      <c r="C40" s="232">
        <v>1450</v>
      </c>
      <c r="D40" s="236" t="s">
        <v>326</v>
      </c>
      <c r="E40" s="232">
        <v>1996</v>
      </c>
      <c r="F40" s="233" t="s">
        <v>488</v>
      </c>
      <c r="H40" s="171">
        <v>0</v>
      </c>
    </row>
    <row r="41" spans="2:8" ht="15.6" customHeight="1" x14ac:dyDescent="0.45">
      <c r="B41" s="171">
        <v>38</v>
      </c>
      <c r="C41" s="232">
        <v>1449</v>
      </c>
      <c r="D41" s="237" t="s">
        <v>290</v>
      </c>
      <c r="E41" s="232">
        <v>2010</v>
      </c>
      <c r="F41" s="126" t="s">
        <v>529</v>
      </c>
      <c r="H41" s="171">
        <v>0</v>
      </c>
    </row>
    <row r="42" spans="2:8" ht="15.6" customHeight="1" x14ac:dyDescent="0.3">
      <c r="B42" s="171">
        <v>39</v>
      </c>
      <c r="C42" s="232">
        <v>1439</v>
      </c>
      <c r="D42" s="234" t="s">
        <v>262</v>
      </c>
      <c r="E42" s="232">
        <v>2009</v>
      </c>
      <c r="F42" s="233" t="s">
        <v>488</v>
      </c>
      <c r="H42" s="171">
        <v>0</v>
      </c>
    </row>
    <row r="43" spans="2:8" ht="15.6" customHeight="1" x14ac:dyDescent="0.3">
      <c r="B43" s="171">
        <v>40</v>
      </c>
      <c r="C43" s="232">
        <v>1427</v>
      </c>
      <c r="D43" s="236" t="s">
        <v>443</v>
      </c>
      <c r="E43" s="232">
        <v>1946</v>
      </c>
      <c r="F43" s="236" t="s">
        <v>489</v>
      </c>
      <c r="H43" s="171">
        <v>0</v>
      </c>
    </row>
    <row r="44" spans="2:8" ht="15.6" customHeight="1" x14ac:dyDescent="0.3">
      <c r="B44" s="171">
        <v>41</v>
      </c>
      <c r="C44" s="232">
        <v>1423</v>
      </c>
      <c r="D44" s="238" t="s">
        <v>292</v>
      </c>
      <c r="E44" s="232">
        <v>1972</v>
      </c>
      <c r="F44" s="233" t="s">
        <v>488</v>
      </c>
      <c r="H44" s="171">
        <v>0</v>
      </c>
    </row>
    <row r="45" spans="2:8" ht="15.6" customHeight="1" x14ac:dyDescent="0.45">
      <c r="B45" s="171">
        <v>42</v>
      </c>
      <c r="C45" s="232">
        <v>0</v>
      </c>
      <c r="D45" s="236" t="s">
        <v>133</v>
      </c>
      <c r="E45" s="232">
        <v>1987</v>
      </c>
      <c r="F45" s="126" t="s">
        <v>529</v>
      </c>
      <c r="H45" s="171">
        <v>0</v>
      </c>
    </row>
    <row r="46" spans="2:8" ht="15.6" customHeight="1" x14ac:dyDescent="0.45">
      <c r="B46" s="171">
        <v>43</v>
      </c>
      <c r="C46" s="232">
        <v>0</v>
      </c>
      <c r="D46" s="236" t="s">
        <v>439</v>
      </c>
      <c r="E46" s="232">
        <v>2014</v>
      </c>
      <c r="F46" s="126" t="s">
        <v>529</v>
      </c>
      <c r="H46" s="171">
        <v>0</v>
      </c>
    </row>
    <row r="47" spans="2:8" ht="15.6" customHeight="1" x14ac:dyDescent="0.3">
      <c r="B47" s="171">
        <v>44</v>
      </c>
      <c r="C47" s="232">
        <v>0</v>
      </c>
      <c r="D47" s="234" t="s">
        <v>491</v>
      </c>
      <c r="E47" s="232">
        <v>1991</v>
      </c>
      <c r="F47" s="233" t="s">
        <v>488</v>
      </c>
      <c r="H47" s="171">
        <v>0</v>
      </c>
    </row>
    <row r="48" spans="2:8" ht="15.6" customHeight="1" x14ac:dyDescent="0.3">
      <c r="B48" s="171">
        <v>45</v>
      </c>
      <c r="C48" s="232">
        <v>0</v>
      </c>
      <c r="D48" s="238" t="s">
        <v>311</v>
      </c>
      <c r="E48" s="232">
        <v>1946</v>
      </c>
      <c r="F48" s="233" t="s">
        <v>488</v>
      </c>
      <c r="H48" s="171">
        <v>0</v>
      </c>
    </row>
    <row r="49" spans="2:8" ht="15.6" customHeight="1" x14ac:dyDescent="0.3">
      <c r="B49" s="171">
        <v>46</v>
      </c>
      <c r="C49" s="232">
        <v>0</v>
      </c>
      <c r="D49" s="234" t="s">
        <v>293</v>
      </c>
      <c r="E49" s="232">
        <v>1994</v>
      </c>
      <c r="F49" s="233" t="s">
        <v>488</v>
      </c>
      <c r="H49" s="171">
        <v>0</v>
      </c>
    </row>
    <row r="50" spans="2:8" ht="15.6" customHeight="1" x14ac:dyDescent="0.3">
      <c r="B50" s="171">
        <v>47</v>
      </c>
      <c r="C50" s="232">
        <v>0</v>
      </c>
      <c r="D50" s="234" t="s">
        <v>492</v>
      </c>
      <c r="E50" s="232">
        <v>2009</v>
      </c>
      <c r="F50" s="233" t="s">
        <v>488</v>
      </c>
      <c r="H50" s="171">
        <v>0</v>
      </c>
    </row>
    <row r="51" spans="2:8" ht="15.6" customHeight="1" x14ac:dyDescent="0.45">
      <c r="B51" s="171">
        <v>48</v>
      </c>
      <c r="C51" s="232">
        <v>0</v>
      </c>
      <c r="D51" s="126" t="s">
        <v>528</v>
      </c>
      <c r="E51" s="125">
        <v>2015</v>
      </c>
      <c r="F51" s="126" t="s">
        <v>529</v>
      </c>
      <c r="H51" s="171">
        <v>0</v>
      </c>
    </row>
    <row r="52" spans="2:8" ht="15.6" customHeight="1" x14ac:dyDescent="0.45">
      <c r="B52" s="171">
        <v>49</v>
      </c>
      <c r="C52" s="232">
        <v>0</v>
      </c>
      <c r="D52" s="126" t="s">
        <v>562</v>
      </c>
      <c r="E52" s="232">
        <v>1987</v>
      </c>
      <c r="F52" s="233" t="s">
        <v>488</v>
      </c>
      <c r="H52" s="171">
        <v>0</v>
      </c>
    </row>
    <row r="53" spans="2:8" ht="15.6" customHeight="1" x14ac:dyDescent="0.45">
      <c r="B53" s="171">
        <v>50</v>
      </c>
      <c r="C53" s="232">
        <v>0</v>
      </c>
      <c r="D53" s="126" t="s">
        <v>556</v>
      </c>
      <c r="E53" s="125">
        <v>2008</v>
      </c>
      <c r="F53" s="127" t="s">
        <v>529</v>
      </c>
      <c r="H53" s="171">
        <v>0</v>
      </c>
    </row>
    <row r="54" spans="2:8" ht="15.6" customHeight="1" x14ac:dyDescent="0.45">
      <c r="B54" s="171">
        <v>51</v>
      </c>
      <c r="C54" s="232">
        <v>1406</v>
      </c>
      <c r="D54" s="126" t="s">
        <v>557</v>
      </c>
      <c r="E54" s="125">
        <v>2012</v>
      </c>
      <c r="F54" s="127" t="s">
        <v>529</v>
      </c>
      <c r="H54" s="171">
        <v>0</v>
      </c>
    </row>
  </sheetData>
  <sortState ref="B5:H49">
    <sortCondition descending="1" ref="C5:C41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7"/>
  <sheetViews>
    <sheetView showGridLines="0" zoomScale="70" zoomScaleNormal="70" workbookViewId="0">
      <selection activeCell="Y34" sqref="Y34"/>
    </sheetView>
  </sheetViews>
  <sheetFormatPr defaultRowHeight="13.8" x14ac:dyDescent="0.3"/>
  <cols>
    <col min="1" max="1" width="4.44140625" style="21" customWidth="1"/>
    <col min="2" max="2" width="1.77734375" style="155" customWidth="1"/>
    <col min="3" max="3" width="12.77734375" style="155" customWidth="1"/>
    <col min="4" max="4" width="11.6640625" style="155" bestFit="1" customWidth="1"/>
    <col min="5" max="5" width="5.6640625" style="157" bestFit="1" customWidth="1"/>
    <col min="6" max="6" width="1.77734375" style="155" customWidth="1"/>
    <col min="7" max="7" width="11.6640625" style="155" bestFit="1" customWidth="1"/>
    <col min="8" max="8" width="12.6640625" style="155" bestFit="1" customWidth="1"/>
    <col min="9" max="9" width="5.6640625" style="21" customWidth="1"/>
    <col min="10" max="10" width="1.77734375" style="155" customWidth="1"/>
    <col min="11" max="11" width="13.109375" style="155" bestFit="1" customWidth="1"/>
    <col min="12" max="12" width="12.88671875" style="155" bestFit="1" customWidth="1"/>
    <col min="13" max="13" width="5.88671875" style="155" bestFit="1" customWidth="1"/>
    <col min="14" max="14" width="1.77734375" style="155" customWidth="1"/>
    <col min="15" max="16" width="12.6640625" style="155" bestFit="1" customWidth="1"/>
    <col min="17" max="17" width="5.88671875" style="21" customWidth="1"/>
    <col min="18" max="18" width="1.77734375" style="155" customWidth="1"/>
    <col min="19" max="20" width="13.109375" style="155" bestFit="1" customWidth="1"/>
    <col min="21" max="21" width="5.88671875" style="21" customWidth="1"/>
    <col min="22" max="22" width="1.77734375" style="155" customWidth="1"/>
    <col min="23" max="24" width="13.109375" style="155" bestFit="1" customWidth="1"/>
    <col min="25" max="25" width="5.88671875" style="21" customWidth="1"/>
    <col min="26" max="26" width="1.77734375" style="155" customWidth="1"/>
    <col min="27" max="28" width="12.109375" style="155" bestFit="1" customWidth="1"/>
    <col min="29" max="29" width="6.109375" style="155" customWidth="1"/>
    <col min="30" max="30" width="1.77734375" style="155" customWidth="1"/>
    <col min="31" max="31" width="12.6640625" style="155" bestFit="1" customWidth="1"/>
    <col min="32" max="32" width="13.109375" style="155" bestFit="1" customWidth="1"/>
    <col min="33" max="33" width="6" style="155" bestFit="1" customWidth="1"/>
    <col min="34" max="16384" width="8.88671875" style="155"/>
  </cols>
  <sheetData>
    <row r="1" spans="1:33" x14ac:dyDescent="0.3">
      <c r="C1" s="156" t="s">
        <v>61</v>
      </c>
    </row>
    <row r="2" spans="1:33" x14ac:dyDescent="0.3">
      <c r="C2" s="158" t="s">
        <v>35</v>
      </c>
      <c r="D2" s="159">
        <v>45545</v>
      </c>
      <c r="G2" s="158" t="s">
        <v>1</v>
      </c>
      <c r="H2" s="159">
        <v>45559</v>
      </c>
      <c r="I2" s="157"/>
      <c r="K2" s="158" t="s">
        <v>266</v>
      </c>
      <c r="L2" s="159">
        <v>45573</v>
      </c>
      <c r="M2" s="157"/>
      <c r="O2" s="158" t="s">
        <v>265</v>
      </c>
      <c r="P2" s="159">
        <v>45587</v>
      </c>
      <c r="Q2" s="157"/>
      <c r="R2" s="157"/>
      <c r="S2" s="158" t="s">
        <v>2</v>
      </c>
      <c r="T2" s="159" t="s">
        <v>476</v>
      </c>
      <c r="U2" s="160"/>
      <c r="W2" s="158" t="s">
        <v>3</v>
      </c>
      <c r="X2" s="159">
        <v>45615</v>
      </c>
      <c r="AA2" s="158" t="s">
        <v>4</v>
      </c>
      <c r="AB2" s="159">
        <v>45629</v>
      </c>
      <c r="AE2" s="158" t="s">
        <v>285</v>
      </c>
      <c r="AF2" s="161">
        <v>45643</v>
      </c>
      <c r="AG2" s="21"/>
    </row>
    <row r="3" spans="1:33" ht="14.4" x14ac:dyDescent="0.3">
      <c r="A3" s="170">
        <v>1</v>
      </c>
      <c r="C3" s="162" t="s">
        <v>494</v>
      </c>
      <c r="D3" s="162" t="s">
        <v>495</v>
      </c>
      <c r="E3" s="163" t="s">
        <v>448</v>
      </c>
      <c r="F3" s="164"/>
      <c r="G3" s="162" t="s">
        <v>494</v>
      </c>
      <c r="H3" s="162" t="s">
        <v>498</v>
      </c>
      <c r="I3" s="191" t="s">
        <v>507</v>
      </c>
      <c r="J3" s="164"/>
      <c r="K3" s="162" t="s">
        <v>498</v>
      </c>
      <c r="L3" s="162" t="s">
        <v>550</v>
      </c>
      <c r="M3" s="191" t="s">
        <v>497</v>
      </c>
      <c r="N3" s="164"/>
      <c r="O3" s="162" t="s">
        <v>498</v>
      </c>
      <c r="P3" s="162" t="s">
        <v>502</v>
      </c>
      <c r="Q3" s="191" t="s">
        <v>497</v>
      </c>
      <c r="R3" s="164"/>
      <c r="S3" s="271" t="s">
        <v>494</v>
      </c>
      <c r="T3" s="271" t="s">
        <v>550</v>
      </c>
      <c r="U3" s="25" t="s">
        <v>497</v>
      </c>
      <c r="V3" s="164"/>
      <c r="W3" s="191"/>
      <c r="X3" s="162"/>
      <c r="Y3" s="191"/>
      <c r="Z3" s="164"/>
      <c r="AA3" s="162"/>
      <c r="AB3" s="162"/>
      <c r="AC3" s="191"/>
      <c r="AD3" s="180"/>
      <c r="AE3" s="162"/>
      <c r="AF3" s="162"/>
      <c r="AG3" s="191"/>
    </row>
    <row r="4" spans="1:33" ht="14.4" x14ac:dyDescent="0.3">
      <c r="A4" s="170">
        <v>2</v>
      </c>
      <c r="C4" s="162" t="s">
        <v>498</v>
      </c>
      <c r="D4" s="162" t="s">
        <v>499</v>
      </c>
      <c r="E4" s="163" t="s">
        <v>500</v>
      </c>
      <c r="F4" s="164"/>
      <c r="G4" s="162" t="s">
        <v>506</v>
      </c>
      <c r="H4" s="162" t="s">
        <v>532</v>
      </c>
      <c r="I4" s="163" t="s">
        <v>448</v>
      </c>
      <c r="J4" s="164"/>
      <c r="K4" s="162" t="s">
        <v>502</v>
      </c>
      <c r="L4" s="162" t="s">
        <v>494</v>
      </c>
      <c r="M4" s="191" t="s">
        <v>507</v>
      </c>
      <c r="N4" s="164"/>
      <c r="O4" s="162" t="s">
        <v>494</v>
      </c>
      <c r="P4" s="162" t="s">
        <v>503</v>
      </c>
      <c r="Q4" s="191" t="s">
        <v>448</v>
      </c>
      <c r="R4" s="164"/>
      <c r="S4" s="271" t="s">
        <v>502</v>
      </c>
      <c r="T4" s="271" t="s">
        <v>532</v>
      </c>
      <c r="U4" s="191" t="s">
        <v>507</v>
      </c>
      <c r="V4" s="164"/>
      <c r="W4" s="162"/>
      <c r="X4" s="162"/>
      <c r="Y4" s="191"/>
      <c r="Z4" s="164"/>
      <c r="AA4" s="162"/>
      <c r="AB4" s="162"/>
      <c r="AC4" s="191"/>
      <c r="AD4" s="180"/>
      <c r="AE4" s="162"/>
      <c r="AF4" s="162"/>
      <c r="AG4" s="191"/>
    </row>
    <row r="5" spans="1:33" ht="14.4" x14ac:dyDescent="0.3">
      <c r="A5" s="170">
        <v>3</v>
      </c>
      <c r="C5" s="162" t="s">
        <v>501</v>
      </c>
      <c r="D5" s="162" t="s">
        <v>502</v>
      </c>
      <c r="E5" s="163" t="s">
        <v>497</v>
      </c>
      <c r="F5" s="164"/>
      <c r="G5" s="162" t="s">
        <v>503</v>
      </c>
      <c r="H5" s="162" t="s">
        <v>496</v>
      </c>
      <c r="I5" s="191" t="s">
        <v>448</v>
      </c>
      <c r="J5" s="164"/>
      <c r="K5" s="162" t="s">
        <v>495</v>
      </c>
      <c r="L5" s="162" t="s">
        <v>519</v>
      </c>
      <c r="M5" s="191" t="s">
        <v>497</v>
      </c>
      <c r="N5" s="164"/>
      <c r="O5" s="162" t="s">
        <v>506</v>
      </c>
      <c r="P5" s="162" t="s">
        <v>505</v>
      </c>
      <c r="Q5" s="191" t="s">
        <v>448</v>
      </c>
      <c r="R5" s="164"/>
      <c r="S5" s="271" t="s">
        <v>498</v>
      </c>
      <c r="T5" s="271" t="s">
        <v>506</v>
      </c>
      <c r="U5" s="191" t="s">
        <v>507</v>
      </c>
      <c r="V5" s="164"/>
      <c r="W5" s="162"/>
      <c r="X5" s="162"/>
      <c r="Y5" s="191"/>
      <c r="Z5" s="164"/>
      <c r="AA5" s="162"/>
      <c r="AB5" s="162"/>
      <c r="AC5" s="191"/>
      <c r="AD5" s="180"/>
      <c r="AE5" s="162"/>
      <c r="AF5" s="162"/>
      <c r="AG5" s="191"/>
    </row>
    <row r="6" spans="1:33" ht="14.4" x14ac:dyDescent="0.3">
      <c r="A6" s="170">
        <v>4</v>
      </c>
      <c r="C6" s="162" t="s">
        <v>503</v>
      </c>
      <c r="D6" s="162" t="s">
        <v>504</v>
      </c>
      <c r="E6" s="163" t="s">
        <v>497</v>
      </c>
      <c r="F6" s="164"/>
      <c r="G6" s="162" t="s">
        <v>505</v>
      </c>
      <c r="H6" s="162" t="s">
        <v>519</v>
      </c>
      <c r="I6" s="191" t="s">
        <v>497</v>
      </c>
      <c r="J6" s="164"/>
      <c r="K6" s="162" t="s">
        <v>506</v>
      </c>
      <c r="L6" s="162" t="s">
        <v>499</v>
      </c>
      <c r="M6" s="191" t="s">
        <v>448</v>
      </c>
      <c r="N6" s="164"/>
      <c r="O6" s="162" t="s">
        <v>535</v>
      </c>
      <c r="P6" s="162" t="s">
        <v>532</v>
      </c>
      <c r="Q6" s="191" t="s">
        <v>497</v>
      </c>
      <c r="R6" s="164"/>
      <c r="S6" s="271" t="s">
        <v>503</v>
      </c>
      <c r="T6" s="271" t="s">
        <v>508</v>
      </c>
      <c r="U6" s="25" t="s">
        <v>448</v>
      </c>
      <c r="V6" s="164"/>
      <c r="W6" s="162"/>
      <c r="X6" s="162"/>
      <c r="Y6" s="191"/>
      <c r="Z6" s="164"/>
      <c r="AA6" s="162"/>
      <c r="AB6" s="162"/>
      <c r="AC6" s="191"/>
      <c r="AD6" s="180"/>
      <c r="AE6" s="162"/>
      <c r="AF6" s="162"/>
      <c r="AG6" s="191"/>
    </row>
    <row r="7" spans="1:33" ht="14.4" x14ac:dyDescent="0.3">
      <c r="A7" s="170">
        <v>5</v>
      </c>
      <c r="C7" s="162" t="s">
        <v>505</v>
      </c>
      <c r="D7" s="162" t="s">
        <v>506</v>
      </c>
      <c r="E7" s="163" t="s">
        <v>507</v>
      </c>
      <c r="F7" s="164"/>
      <c r="G7" s="162" t="s">
        <v>551</v>
      </c>
      <c r="H7" s="162" t="s">
        <v>499</v>
      </c>
      <c r="I7" s="191" t="s">
        <v>507</v>
      </c>
      <c r="J7" s="164"/>
      <c r="K7" s="162" t="s">
        <v>532</v>
      </c>
      <c r="L7" s="162" t="s">
        <v>536</v>
      </c>
      <c r="M7" s="191" t="s">
        <v>448</v>
      </c>
      <c r="N7" s="164"/>
      <c r="O7" s="162" t="s">
        <v>495</v>
      </c>
      <c r="P7" s="162" t="s">
        <v>515</v>
      </c>
      <c r="Q7" s="191" t="s">
        <v>448</v>
      </c>
      <c r="R7" s="164"/>
      <c r="S7" s="271" t="s">
        <v>505</v>
      </c>
      <c r="T7" s="271" t="s">
        <v>535</v>
      </c>
      <c r="U7" s="25" t="s">
        <v>448</v>
      </c>
      <c r="V7" s="164"/>
      <c r="W7" s="162"/>
      <c r="X7" s="162"/>
      <c r="Y7" s="191"/>
      <c r="Z7" s="164"/>
      <c r="AA7" s="162"/>
      <c r="AB7" s="162"/>
      <c r="AC7" s="191"/>
      <c r="AD7" s="180"/>
      <c r="AE7" s="162"/>
      <c r="AF7" s="162"/>
      <c r="AG7" s="191"/>
    </row>
    <row r="8" spans="1:33" ht="14.4" x14ac:dyDescent="0.3">
      <c r="A8" s="170">
        <v>6</v>
      </c>
      <c r="C8" s="162" t="s">
        <v>508</v>
      </c>
      <c r="D8" s="162" t="s">
        <v>509</v>
      </c>
      <c r="E8" s="163" t="s">
        <v>448</v>
      </c>
      <c r="F8" s="164"/>
      <c r="G8" s="162" t="s">
        <v>508</v>
      </c>
      <c r="H8" s="162" t="s">
        <v>515</v>
      </c>
      <c r="I8" s="191" t="s">
        <v>497</v>
      </c>
      <c r="J8" s="164"/>
      <c r="K8" s="162" t="s">
        <v>515</v>
      </c>
      <c r="L8" s="162" t="s">
        <v>501</v>
      </c>
      <c r="M8" s="191" t="s">
        <v>497</v>
      </c>
      <c r="N8" s="164"/>
      <c r="O8" s="162" t="s">
        <v>499</v>
      </c>
      <c r="P8" s="162" t="s">
        <v>516</v>
      </c>
      <c r="Q8" s="191" t="s">
        <v>507</v>
      </c>
      <c r="R8" s="164"/>
      <c r="S8" s="271" t="s">
        <v>519</v>
      </c>
      <c r="T8" s="271" t="s">
        <v>496</v>
      </c>
      <c r="U8" s="25" t="s">
        <v>497</v>
      </c>
      <c r="V8" s="164"/>
      <c r="W8" s="162"/>
      <c r="X8" s="162"/>
      <c r="Y8" s="191"/>
      <c r="Z8" s="164"/>
      <c r="AA8" s="162"/>
      <c r="AB8" s="162"/>
      <c r="AC8" s="191"/>
      <c r="AD8" s="180"/>
      <c r="AE8" s="162"/>
      <c r="AF8" s="162"/>
      <c r="AG8" s="191"/>
    </row>
    <row r="9" spans="1:33" ht="14.4" x14ac:dyDescent="0.3">
      <c r="A9" s="170">
        <v>7</v>
      </c>
      <c r="C9" s="162" t="s">
        <v>510</v>
      </c>
      <c r="D9" s="162" t="s">
        <v>511</v>
      </c>
      <c r="E9" s="163" t="s">
        <v>448</v>
      </c>
      <c r="F9" s="164"/>
      <c r="G9" s="162" t="s">
        <v>512</v>
      </c>
      <c r="H9" s="162" t="s">
        <v>511</v>
      </c>
      <c r="I9" s="191" t="s">
        <v>497</v>
      </c>
      <c r="J9" s="164"/>
      <c r="K9" s="162" t="s">
        <v>511</v>
      </c>
      <c r="L9" s="162" t="s">
        <v>505</v>
      </c>
      <c r="M9" s="191" t="s">
        <v>497</v>
      </c>
      <c r="N9" s="164"/>
      <c r="O9" s="162" t="s">
        <v>551</v>
      </c>
      <c r="P9" s="162" t="s">
        <v>574</v>
      </c>
      <c r="Q9" s="191" t="s">
        <v>507</v>
      </c>
      <c r="R9" s="164"/>
      <c r="S9" s="271" t="s">
        <v>516</v>
      </c>
      <c r="T9" s="271" t="s">
        <v>501</v>
      </c>
      <c r="U9" s="25" t="s">
        <v>448</v>
      </c>
      <c r="V9" s="164"/>
      <c r="W9" s="162"/>
      <c r="X9" s="162"/>
      <c r="Y9" s="191"/>
      <c r="Z9" s="164"/>
      <c r="AA9" s="162"/>
      <c r="AB9" s="162"/>
      <c r="AC9" s="191"/>
      <c r="AD9" s="180"/>
      <c r="AE9" s="162"/>
      <c r="AF9" s="162"/>
      <c r="AG9" s="191"/>
    </row>
    <row r="10" spans="1:33" ht="14.4" x14ac:dyDescent="0.3">
      <c r="A10" s="170">
        <v>8</v>
      </c>
      <c r="C10" s="240" t="s">
        <v>512</v>
      </c>
      <c r="D10" s="162" t="s">
        <v>513</v>
      </c>
      <c r="E10" s="163" t="s">
        <v>448</v>
      </c>
      <c r="F10" s="164"/>
      <c r="G10" s="162" t="s">
        <v>516</v>
      </c>
      <c r="H10" s="162" t="s">
        <v>552</v>
      </c>
      <c r="I10" s="191" t="s">
        <v>497</v>
      </c>
      <c r="J10" s="164"/>
      <c r="K10" s="162" t="s">
        <v>549</v>
      </c>
      <c r="L10" s="162" t="s">
        <v>496</v>
      </c>
      <c r="M10" s="191" t="s">
        <v>497</v>
      </c>
      <c r="N10" s="164"/>
      <c r="O10" s="162" t="s">
        <v>539</v>
      </c>
      <c r="P10" s="162" t="s">
        <v>508</v>
      </c>
      <c r="Q10" s="191" t="s">
        <v>497</v>
      </c>
      <c r="R10" s="164"/>
      <c r="S10" s="271" t="s">
        <v>515</v>
      </c>
      <c r="T10" s="271" t="s">
        <v>499</v>
      </c>
      <c r="U10" s="25" t="s">
        <v>497</v>
      </c>
      <c r="V10" s="164"/>
      <c r="W10" s="162"/>
      <c r="X10" s="162"/>
      <c r="Y10" s="191"/>
      <c r="Z10" s="164"/>
      <c r="AA10" s="162"/>
      <c r="AB10" s="162"/>
      <c r="AC10" s="191"/>
      <c r="AD10" s="180"/>
      <c r="AE10" s="162"/>
      <c r="AF10" s="162"/>
      <c r="AG10" s="191"/>
    </row>
    <row r="11" spans="1:33" ht="14.4" x14ac:dyDescent="0.3">
      <c r="A11" s="170">
        <v>9</v>
      </c>
      <c r="C11" s="162" t="s">
        <v>514</v>
      </c>
      <c r="D11" s="162" t="s">
        <v>515</v>
      </c>
      <c r="E11" s="191" t="s">
        <v>497</v>
      </c>
      <c r="F11" s="164"/>
      <c r="G11" s="162" t="s">
        <v>510</v>
      </c>
      <c r="H11" s="162" t="s">
        <v>534</v>
      </c>
      <c r="I11" s="191" t="s">
        <v>497</v>
      </c>
      <c r="J11" s="164"/>
      <c r="K11" s="162" t="s">
        <v>551</v>
      </c>
      <c r="L11" s="162" t="s">
        <v>510</v>
      </c>
      <c r="M11" s="191" t="s">
        <v>448</v>
      </c>
      <c r="N11" s="164"/>
      <c r="O11" s="162" t="s">
        <v>536</v>
      </c>
      <c r="P11" s="162" t="s">
        <v>511</v>
      </c>
      <c r="Q11" s="191" t="s">
        <v>497</v>
      </c>
      <c r="R11" s="164"/>
      <c r="S11" s="271" t="s">
        <v>563</v>
      </c>
      <c r="T11" s="271" t="s">
        <v>551</v>
      </c>
      <c r="U11" s="25" t="s">
        <v>497</v>
      </c>
      <c r="V11" s="164"/>
      <c r="W11" s="162"/>
      <c r="X11" s="162"/>
      <c r="Y11" s="191"/>
      <c r="Z11" s="164"/>
      <c r="AA11" s="162"/>
      <c r="AB11" s="162"/>
      <c r="AC11" s="191"/>
      <c r="AD11" s="180"/>
      <c r="AE11" s="162"/>
      <c r="AF11" s="162"/>
      <c r="AG11" s="191"/>
    </row>
    <row r="12" spans="1:33" ht="15" thickBot="1" x14ac:dyDescent="0.35">
      <c r="A12" s="170">
        <v>10</v>
      </c>
      <c r="C12" s="243" t="s">
        <v>516</v>
      </c>
      <c r="D12" s="188" t="s">
        <v>517</v>
      </c>
      <c r="E12" s="192" t="s">
        <v>448</v>
      </c>
      <c r="F12" s="164"/>
      <c r="G12" s="243" t="s">
        <v>536</v>
      </c>
      <c r="H12" s="188" t="s">
        <v>449</v>
      </c>
      <c r="I12" s="192" t="s">
        <v>448</v>
      </c>
      <c r="J12" s="164"/>
      <c r="K12" s="188" t="s">
        <v>523</v>
      </c>
      <c r="L12" s="188" t="s">
        <v>508</v>
      </c>
      <c r="M12" s="192" t="s">
        <v>497</v>
      </c>
      <c r="N12" s="164"/>
      <c r="O12" s="188" t="s">
        <v>523</v>
      </c>
      <c r="P12" s="188" t="s">
        <v>541</v>
      </c>
      <c r="Q12" s="192" t="s">
        <v>448</v>
      </c>
      <c r="R12" s="164"/>
      <c r="S12" s="285" t="s">
        <v>511</v>
      </c>
      <c r="T12" s="285" t="s">
        <v>523</v>
      </c>
      <c r="U12" s="286" t="s">
        <v>448</v>
      </c>
      <c r="V12" s="164"/>
      <c r="W12" s="188"/>
      <c r="X12" s="188"/>
      <c r="Y12" s="192"/>
      <c r="Z12" s="164"/>
      <c r="AA12" s="188"/>
      <c r="AB12" s="188"/>
      <c r="AC12" s="192"/>
      <c r="AD12" s="180"/>
      <c r="AE12" s="188"/>
      <c r="AF12" s="188"/>
      <c r="AG12" s="192"/>
    </row>
    <row r="13" spans="1:33" ht="14.4" x14ac:dyDescent="0.3">
      <c r="A13" s="170">
        <v>11</v>
      </c>
      <c r="C13" s="190" t="s">
        <v>518</v>
      </c>
      <c r="D13" s="190" t="s">
        <v>519</v>
      </c>
      <c r="E13" s="193" t="s">
        <v>497</v>
      </c>
      <c r="F13" s="164"/>
      <c r="G13" s="190" t="s">
        <v>520</v>
      </c>
      <c r="H13" s="190" t="s">
        <v>523</v>
      </c>
      <c r="I13" s="193" t="s">
        <v>497</v>
      </c>
      <c r="J13" s="164"/>
      <c r="K13" s="211" t="s">
        <v>539</v>
      </c>
      <c r="L13" s="190" t="s">
        <v>516</v>
      </c>
      <c r="M13" s="193" t="s">
        <v>497</v>
      </c>
      <c r="N13" s="164"/>
      <c r="O13" s="240" t="s">
        <v>534</v>
      </c>
      <c r="P13" s="162" t="s">
        <v>563</v>
      </c>
      <c r="Q13" s="191" t="s">
        <v>448</v>
      </c>
      <c r="R13" s="164"/>
      <c r="S13" s="249" t="s">
        <v>537</v>
      </c>
      <c r="T13" s="249" t="s">
        <v>575</v>
      </c>
      <c r="U13" s="284" t="s">
        <v>497</v>
      </c>
      <c r="V13" s="164"/>
      <c r="W13" s="190"/>
      <c r="X13" s="190"/>
      <c r="Y13" s="193"/>
      <c r="Z13" s="164"/>
      <c r="AA13" s="190"/>
      <c r="AB13" s="190"/>
      <c r="AC13" s="193"/>
      <c r="AD13" s="180"/>
      <c r="AE13" s="190"/>
      <c r="AF13" s="190"/>
      <c r="AG13" s="163"/>
    </row>
    <row r="14" spans="1:33" ht="14.4" x14ac:dyDescent="0.3">
      <c r="A14" s="170">
        <v>12</v>
      </c>
      <c r="C14" s="162" t="s">
        <v>520</v>
      </c>
      <c r="D14" s="162" t="s">
        <v>521</v>
      </c>
      <c r="E14" s="163" t="s">
        <v>497</v>
      </c>
      <c r="F14" s="164"/>
      <c r="G14" s="162" t="s">
        <v>553</v>
      </c>
      <c r="H14" s="162" t="s">
        <v>521</v>
      </c>
      <c r="I14" s="191" t="s">
        <v>448</v>
      </c>
      <c r="J14" s="164"/>
      <c r="K14" s="162" t="s">
        <v>538</v>
      </c>
      <c r="L14" s="162" t="s">
        <v>512</v>
      </c>
      <c r="M14" s="191" t="s">
        <v>497</v>
      </c>
      <c r="N14" s="164"/>
      <c r="O14" s="162" t="s">
        <v>510</v>
      </c>
      <c r="P14" s="162" t="s">
        <v>561</v>
      </c>
      <c r="Q14" s="191" t="s">
        <v>497</v>
      </c>
      <c r="R14" s="164"/>
      <c r="S14" s="271" t="s">
        <v>541</v>
      </c>
      <c r="T14" s="271" t="s">
        <v>534</v>
      </c>
      <c r="U14" s="25" t="s">
        <v>497</v>
      </c>
      <c r="V14" s="164"/>
      <c r="W14" s="162"/>
      <c r="X14" s="162"/>
      <c r="Y14" s="191"/>
      <c r="Z14" s="164"/>
      <c r="AA14" s="162"/>
      <c r="AB14" s="162"/>
      <c r="AC14" s="191"/>
      <c r="AD14" s="180"/>
      <c r="AE14" s="162"/>
      <c r="AF14" s="162"/>
      <c r="AG14" s="163"/>
    </row>
    <row r="15" spans="1:33" ht="14.4" x14ac:dyDescent="0.3">
      <c r="A15" s="170">
        <v>13</v>
      </c>
      <c r="C15" s="162" t="s">
        <v>522</v>
      </c>
      <c r="D15" s="162" t="s">
        <v>523</v>
      </c>
      <c r="E15" s="163" t="s">
        <v>448</v>
      </c>
      <c r="F15" s="164"/>
      <c r="G15" s="162" t="s">
        <v>501</v>
      </c>
      <c r="H15" s="252" t="s">
        <v>537</v>
      </c>
      <c r="I15" s="191" t="s">
        <v>448</v>
      </c>
      <c r="J15" s="164"/>
      <c r="K15" s="162" t="s">
        <v>563</v>
      </c>
      <c r="L15" s="162" t="s">
        <v>554</v>
      </c>
      <c r="M15" s="191" t="s">
        <v>448</v>
      </c>
      <c r="N15" s="164"/>
      <c r="O15" s="162" t="s">
        <v>521</v>
      </c>
      <c r="P15" s="162" t="s">
        <v>554</v>
      </c>
      <c r="Q15" s="191" t="s">
        <v>497</v>
      </c>
      <c r="R15" s="164"/>
      <c r="S15" s="271" t="s">
        <v>561</v>
      </c>
      <c r="T15" s="271" t="s">
        <v>536</v>
      </c>
      <c r="U15" s="191" t="s">
        <v>507</v>
      </c>
      <c r="V15" s="164"/>
      <c r="W15" s="162"/>
      <c r="X15" s="162"/>
      <c r="Y15" s="191"/>
      <c r="Z15" s="164"/>
      <c r="AA15" s="162"/>
      <c r="AB15" s="162"/>
      <c r="AC15" s="191"/>
      <c r="AD15" s="180"/>
      <c r="AE15" s="180"/>
      <c r="AF15" s="180"/>
      <c r="AG15" s="180"/>
    </row>
    <row r="16" spans="1:33" ht="14.4" x14ac:dyDescent="0.3">
      <c r="A16" s="170">
        <v>14</v>
      </c>
      <c r="C16" s="162" t="s">
        <v>554</v>
      </c>
      <c r="D16" s="162" t="s">
        <v>535</v>
      </c>
      <c r="E16" s="163" t="s">
        <v>497</v>
      </c>
      <c r="F16" s="164"/>
      <c r="G16" s="162" t="s">
        <v>554</v>
      </c>
      <c r="H16" s="162" t="s">
        <v>524</v>
      </c>
      <c r="I16" s="191" t="s">
        <v>448</v>
      </c>
      <c r="J16" s="164"/>
      <c r="K16" s="162" t="s">
        <v>517</v>
      </c>
      <c r="L16" s="162" t="s">
        <v>514</v>
      </c>
      <c r="M16" s="191" t="s">
        <v>497</v>
      </c>
      <c r="N16" s="164"/>
      <c r="O16" s="162" t="s">
        <v>560</v>
      </c>
      <c r="P16" s="162" t="s">
        <v>538</v>
      </c>
      <c r="Q16" s="191" t="s">
        <v>448</v>
      </c>
      <c r="R16" s="164"/>
      <c r="S16" s="271" t="s">
        <v>458</v>
      </c>
      <c r="T16" s="271" t="s">
        <v>554</v>
      </c>
      <c r="U16" s="25" t="s">
        <v>497</v>
      </c>
      <c r="V16" s="164"/>
      <c r="W16" s="162"/>
      <c r="X16" s="162"/>
      <c r="Y16" s="191"/>
      <c r="Z16" s="164"/>
      <c r="AA16" s="162"/>
      <c r="AB16" s="162"/>
      <c r="AC16" s="191"/>
      <c r="AD16" s="180"/>
      <c r="AE16" s="180"/>
      <c r="AF16" s="180"/>
      <c r="AG16" s="180"/>
    </row>
    <row r="17" spans="1:33" ht="14.4" x14ac:dyDescent="0.3">
      <c r="A17" s="170">
        <v>15</v>
      </c>
      <c r="C17" s="162" t="s">
        <v>539</v>
      </c>
      <c r="D17" s="162" t="s">
        <v>541</v>
      </c>
      <c r="E17" s="163" t="s">
        <v>448</v>
      </c>
      <c r="F17" s="164"/>
      <c r="G17" s="162" t="s">
        <v>514</v>
      </c>
      <c r="H17" s="162" t="s">
        <v>513</v>
      </c>
      <c r="I17" s="191" t="s">
        <v>448</v>
      </c>
      <c r="J17" s="164"/>
      <c r="K17" s="162" t="s">
        <v>541</v>
      </c>
      <c r="L17" s="162" t="s">
        <v>558</v>
      </c>
      <c r="M17" s="191" t="s">
        <v>448</v>
      </c>
      <c r="N17" s="164"/>
      <c r="O17" s="162" t="s">
        <v>518</v>
      </c>
      <c r="P17" s="162" t="s">
        <v>513</v>
      </c>
      <c r="Q17" s="191" t="s">
        <v>497</v>
      </c>
      <c r="R17" s="164"/>
      <c r="S17" s="271" t="s">
        <v>513</v>
      </c>
      <c r="T17" s="271" t="s">
        <v>521</v>
      </c>
      <c r="U17" s="25" t="s">
        <v>448</v>
      </c>
      <c r="V17" s="164"/>
      <c r="W17" s="162"/>
      <c r="X17" s="162"/>
      <c r="Y17" s="191"/>
      <c r="Z17" s="164"/>
      <c r="AA17" s="162"/>
      <c r="AB17" s="162"/>
      <c r="AC17" s="191"/>
      <c r="AD17" s="180"/>
      <c r="AE17" s="180"/>
      <c r="AF17" s="180"/>
      <c r="AG17" s="180"/>
    </row>
    <row r="18" spans="1:33" ht="14.4" x14ac:dyDescent="0.3">
      <c r="A18" s="170">
        <v>16</v>
      </c>
      <c r="C18" s="162" t="s">
        <v>532</v>
      </c>
      <c r="D18" s="162" t="s">
        <v>550</v>
      </c>
      <c r="E18" s="191" t="s">
        <v>497</v>
      </c>
      <c r="F18" s="164"/>
      <c r="G18" s="162" t="s">
        <v>458</v>
      </c>
      <c r="H18" s="162" t="s">
        <v>517</v>
      </c>
      <c r="I18" s="191" t="s">
        <v>497</v>
      </c>
      <c r="J18" s="164"/>
      <c r="K18" s="162" t="s">
        <v>561</v>
      </c>
      <c r="L18" s="162" t="s">
        <v>518</v>
      </c>
      <c r="M18" s="191" t="s">
        <v>448</v>
      </c>
      <c r="N18" s="164"/>
      <c r="O18" s="162" t="s">
        <v>517</v>
      </c>
      <c r="P18" s="162" t="s">
        <v>458</v>
      </c>
      <c r="Q18" s="191" t="s">
        <v>497</v>
      </c>
      <c r="R18" s="164"/>
      <c r="S18" s="271" t="s">
        <v>538</v>
      </c>
      <c r="T18" s="271" t="s">
        <v>558</v>
      </c>
      <c r="U18" s="191" t="s">
        <v>507</v>
      </c>
      <c r="V18" s="164"/>
      <c r="W18" s="162"/>
      <c r="X18" s="162"/>
      <c r="Y18" s="163"/>
      <c r="Z18" s="164"/>
      <c r="AA18" s="162"/>
      <c r="AB18" s="162"/>
      <c r="AC18" s="191"/>
      <c r="AD18" s="180"/>
      <c r="AE18" s="180"/>
      <c r="AF18" s="180"/>
      <c r="AG18" s="180"/>
    </row>
    <row r="19" spans="1:33" ht="14.4" x14ac:dyDescent="0.3">
      <c r="A19" s="170">
        <v>17</v>
      </c>
      <c r="C19" s="162" t="s">
        <v>524</v>
      </c>
      <c r="D19" s="162"/>
      <c r="E19" s="253" t="s">
        <v>525</v>
      </c>
      <c r="F19" s="164"/>
      <c r="G19" s="165" t="s">
        <v>518</v>
      </c>
      <c r="H19" s="165" t="s">
        <v>555</v>
      </c>
      <c r="I19" s="191" t="s">
        <v>448</v>
      </c>
      <c r="J19" s="164"/>
      <c r="K19" s="162" t="s">
        <v>521</v>
      </c>
      <c r="L19" s="162" t="s">
        <v>560</v>
      </c>
      <c r="M19" s="191" t="s">
        <v>448</v>
      </c>
      <c r="N19" s="164"/>
      <c r="O19" s="165" t="s">
        <v>555</v>
      </c>
      <c r="P19" s="165" t="s">
        <v>524</v>
      </c>
      <c r="Q19" s="191" t="s">
        <v>448</v>
      </c>
      <c r="R19" s="164"/>
      <c r="S19" s="271" t="s">
        <v>555</v>
      </c>
      <c r="T19" s="271" t="s">
        <v>509</v>
      </c>
      <c r="U19" s="25" t="s">
        <v>497</v>
      </c>
      <c r="V19" s="164"/>
      <c r="W19" s="162"/>
      <c r="X19" s="162"/>
      <c r="Y19" s="191"/>
      <c r="Z19" s="164"/>
      <c r="AA19" s="162"/>
      <c r="AB19" s="162"/>
      <c r="AC19" s="191"/>
      <c r="AD19" s="180"/>
      <c r="AE19" s="180"/>
      <c r="AF19" s="180"/>
      <c r="AG19" s="180"/>
    </row>
    <row r="20" spans="1:33" ht="14.4" x14ac:dyDescent="0.3">
      <c r="A20" s="170">
        <v>18</v>
      </c>
      <c r="C20" s="162"/>
      <c r="D20" s="162"/>
      <c r="E20" s="163"/>
      <c r="F20" s="164"/>
      <c r="G20" s="162" t="s">
        <v>504</v>
      </c>
      <c r="H20" s="162" t="s">
        <v>495</v>
      </c>
      <c r="I20" s="191" t="s">
        <v>497</v>
      </c>
      <c r="J20" s="164"/>
      <c r="K20" s="162" t="s">
        <v>513</v>
      </c>
      <c r="L20" s="162" t="s">
        <v>524</v>
      </c>
      <c r="M20" s="191" t="s">
        <v>448</v>
      </c>
      <c r="N20" s="164"/>
      <c r="O20" s="162" t="s">
        <v>509</v>
      </c>
      <c r="P20" s="162" t="s">
        <v>559</v>
      </c>
      <c r="Q20" s="191" t="s">
        <v>497</v>
      </c>
      <c r="R20" s="164"/>
      <c r="S20" s="271" t="s">
        <v>559</v>
      </c>
      <c r="T20" s="271" t="s">
        <v>517</v>
      </c>
      <c r="U20" s="25" t="s">
        <v>448</v>
      </c>
      <c r="V20" s="164"/>
      <c r="W20" s="162"/>
      <c r="X20" s="162"/>
      <c r="Y20" s="191"/>
      <c r="Z20" s="164"/>
      <c r="AA20" s="162"/>
      <c r="AB20" s="162"/>
      <c r="AC20" s="191"/>
      <c r="AD20" s="180"/>
      <c r="AE20" s="180"/>
      <c r="AF20" s="180"/>
      <c r="AG20" s="180"/>
    </row>
    <row r="21" spans="1:33" ht="14.4" x14ac:dyDescent="0.3">
      <c r="A21" s="170">
        <v>19</v>
      </c>
      <c r="C21" s="162"/>
      <c r="D21" s="162"/>
      <c r="E21" s="163"/>
      <c r="F21" s="164"/>
      <c r="G21" s="162" t="s">
        <v>550</v>
      </c>
      <c r="H21" s="162" t="s">
        <v>549</v>
      </c>
      <c r="I21" s="191" t="s">
        <v>507</v>
      </c>
      <c r="J21" s="164"/>
      <c r="K21" s="165" t="s">
        <v>458</v>
      </c>
      <c r="L21" s="165" t="s">
        <v>559</v>
      </c>
      <c r="M21" s="191" t="s">
        <v>448</v>
      </c>
      <c r="N21" s="164"/>
      <c r="O21" s="162"/>
      <c r="P21" s="162"/>
      <c r="Q21" s="191"/>
      <c r="R21" s="164"/>
      <c r="S21" s="271" t="s">
        <v>449</v>
      </c>
      <c r="T21" s="271" t="s">
        <v>524</v>
      </c>
      <c r="U21" s="191" t="s">
        <v>507</v>
      </c>
      <c r="V21" s="164"/>
      <c r="W21" s="162"/>
      <c r="X21" s="162"/>
      <c r="Y21" s="163"/>
      <c r="Z21" s="164"/>
      <c r="AA21" s="162"/>
      <c r="AB21" s="162"/>
      <c r="AC21" s="191"/>
      <c r="AD21" s="180"/>
      <c r="AE21" s="180"/>
      <c r="AF21" s="180"/>
      <c r="AG21" s="180"/>
    </row>
    <row r="22" spans="1:33" ht="14.4" thickBot="1" x14ac:dyDescent="0.35">
      <c r="A22" s="170">
        <v>20</v>
      </c>
      <c r="C22" s="188"/>
      <c r="D22" s="188"/>
      <c r="E22" s="189"/>
      <c r="F22" s="164"/>
      <c r="G22" s="188"/>
      <c r="H22" s="188"/>
      <c r="I22" s="189"/>
      <c r="J22" s="164"/>
      <c r="K22" s="207" t="s">
        <v>537</v>
      </c>
      <c r="L22" s="207"/>
      <c r="M22" s="266" t="s">
        <v>525</v>
      </c>
      <c r="N22" s="164"/>
      <c r="O22" s="188"/>
      <c r="P22" s="188"/>
      <c r="Q22" s="192"/>
      <c r="R22" s="164"/>
      <c r="S22" s="188"/>
      <c r="T22" s="188"/>
      <c r="U22" s="192"/>
      <c r="V22" s="164"/>
      <c r="W22" s="180"/>
      <c r="X22" s="180"/>
      <c r="Y22" s="181"/>
      <c r="Z22" s="164"/>
      <c r="AA22" s="188"/>
      <c r="AB22" s="188"/>
      <c r="AC22" s="192"/>
      <c r="AD22" s="180"/>
      <c r="AE22" s="180"/>
      <c r="AF22" s="180"/>
      <c r="AG22" s="180"/>
    </row>
    <row r="23" spans="1:33" x14ac:dyDescent="0.3">
      <c r="A23" s="170">
        <v>21</v>
      </c>
      <c r="C23" s="190"/>
      <c r="D23" s="190"/>
      <c r="E23" s="187"/>
      <c r="F23" s="164"/>
      <c r="G23" s="190"/>
      <c r="H23" s="190"/>
      <c r="I23" s="187"/>
      <c r="J23" s="164"/>
      <c r="K23" s="190"/>
      <c r="L23" s="190"/>
      <c r="M23" s="193"/>
      <c r="N23" s="164"/>
      <c r="O23" s="190"/>
      <c r="P23" s="190"/>
      <c r="Q23" s="193"/>
      <c r="R23" s="164"/>
      <c r="S23" s="190"/>
      <c r="T23" s="190"/>
      <c r="U23" s="193"/>
      <c r="V23" s="164"/>
      <c r="W23" s="180"/>
      <c r="X23" s="180"/>
      <c r="Y23" s="181"/>
      <c r="Z23" s="164"/>
      <c r="AA23" s="190"/>
      <c r="AB23" s="190"/>
      <c r="AC23" s="193"/>
      <c r="AD23" s="180"/>
      <c r="AE23" s="180"/>
      <c r="AF23" s="180"/>
      <c r="AG23" s="180"/>
    </row>
    <row r="24" spans="1:33" x14ac:dyDescent="0.3">
      <c r="C24" s="180"/>
      <c r="D24" s="180"/>
      <c r="E24" s="181"/>
      <c r="F24" s="164"/>
      <c r="G24" s="180"/>
      <c r="H24" s="180"/>
      <c r="I24" s="181"/>
      <c r="J24" s="164"/>
      <c r="K24" s="180"/>
      <c r="L24" s="180"/>
      <c r="M24" s="229"/>
      <c r="N24" s="164"/>
      <c r="O24" s="162" t="s">
        <v>449</v>
      </c>
      <c r="P24" s="162" t="s">
        <v>458</v>
      </c>
      <c r="Q24" s="191" t="s">
        <v>448</v>
      </c>
      <c r="R24" s="164"/>
      <c r="S24" s="180"/>
      <c r="T24" s="180"/>
      <c r="U24" s="181"/>
      <c r="V24" s="164"/>
      <c r="W24" s="180"/>
      <c r="X24" s="180"/>
      <c r="Y24" s="181"/>
      <c r="Z24" s="164"/>
      <c r="AA24" s="180"/>
      <c r="AB24" s="180"/>
      <c r="AC24" s="181"/>
    </row>
    <row r="25" spans="1:33" x14ac:dyDescent="0.3">
      <c r="C25" s="166"/>
      <c r="D25" s="166"/>
      <c r="E25" s="167"/>
      <c r="F25" s="166"/>
      <c r="I25" s="155"/>
      <c r="J25" s="166"/>
      <c r="K25" s="166"/>
      <c r="L25" s="166"/>
      <c r="M25" s="168"/>
      <c r="N25" s="166"/>
      <c r="O25" s="166"/>
      <c r="P25" s="166"/>
      <c r="Q25" s="168"/>
      <c r="R25" s="166"/>
      <c r="S25" s="166"/>
      <c r="T25" s="166"/>
      <c r="U25" s="167"/>
      <c r="V25" s="166"/>
      <c r="W25" s="169"/>
      <c r="X25" s="166"/>
      <c r="Y25" s="169"/>
      <c r="Z25" s="166"/>
      <c r="AA25" s="166"/>
      <c r="AB25" s="166"/>
      <c r="AC25" s="167"/>
    </row>
    <row r="26" spans="1:33" x14ac:dyDescent="0.3">
      <c r="C26" s="158" t="s">
        <v>36</v>
      </c>
      <c r="D26" s="159">
        <v>45552</v>
      </c>
      <c r="G26" s="158" t="s">
        <v>284</v>
      </c>
      <c r="H26" s="159">
        <v>45566</v>
      </c>
      <c r="K26" s="158" t="s">
        <v>41</v>
      </c>
      <c r="L26" s="159">
        <v>45580</v>
      </c>
      <c r="O26" s="158" t="s">
        <v>279</v>
      </c>
      <c r="P26" s="159">
        <v>45594</v>
      </c>
      <c r="S26" s="158" t="s">
        <v>264</v>
      </c>
      <c r="T26" s="159">
        <v>45608</v>
      </c>
      <c r="W26" s="158" t="s">
        <v>278</v>
      </c>
      <c r="X26" s="159">
        <v>45622</v>
      </c>
      <c r="AA26" s="158" t="s">
        <v>5</v>
      </c>
      <c r="AB26" s="159">
        <v>45636</v>
      </c>
    </row>
    <row r="27" spans="1:33" ht="14.4" x14ac:dyDescent="0.3">
      <c r="A27" s="170">
        <v>1</v>
      </c>
      <c r="C27" s="162" t="s">
        <v>531</v>
      </c>
      <c r="D27" s="162" t="s">
        <v>498</v>
      </c>
      <c r="E27" s="163" t="s">
        <v>497</v>
      </c>
      <c r="F27" s="164"/>
      <c r="G27" s="162" t="s">
        <v>536</v>
      </c>
      <c r="H27" s="162" t="s">
        <v>539</v>
      </c>
      <c r="I27" s="191" t="s">
        <v>448</v>
      </c>
      <c r="J27" s="164"/>
      <c r="K27" s="162" t="s">
        <v>550</v>
      </c>
      <c r="L27" s="162" t="s">
        <v>494</v>
      </c>
      <c r="M27" s="191" t="s">
        <v>448</v>
      </c>
      <c r="N27" s="164"/>
      <c r="O27" s="270" t="s">
        <v>502</v>
      </c>
      <c r="P27" s="270" t="s">
        <v>550</v>
      </c>
      <c r="Q27" s="191" t="s">
        <v>507</v>
      </c>
      <c r="R27" s="182"/>
      <c r="S27" s="270"/>
      <c r="T27" s="270"/>
      <c r="U27" s="191"/>
      <c r="V27" s="164"/>
      <c r="W27" s="162" t="s">
        <v>521</v>
      </c>
      <c r="X27" s="162" t="s">
        <v>563</v>
      </c>
      <c r="Y27" s="191" t="s">
        <v>507</v>
      </c>
      <c r="Z27" s="180"/>
      <c r="AA27" s="162"/>
      <c r="AB27" s="162"/>
      <c r="AC27" s="191"/>
    </row>
    <row r="28" spans="1:33" x14ac:dyDescent="0.3">
      <c r="A28" s="170">
        <v>2</v>
      </c>
      <c r="C28" s="162" t="s">
        <v>550</v>
      </c>
      <c r="D28" s="162" t="s">
        <v>506</v>
      </c>
      <c r="E28" s="191" t="s">
        <v>448</v>
      </c>
      <c r="F28" s="164"/>
      <c r="G28" s="162" t="s">
        <v>502</v>
      </c>
      <c r="H28" s="162" t="s">
        <v>549</v>
      </c>
      <c r="I28" s="191" t="s">
        <v>448</v>
      </c>
      <c r="J28" s="164"/>
      <c r="K28" s="162" t="s">
        <v>519</v>
      </c>
      <c r="L28" s="162" t="s">
        <v>498</v>
      </c>
      <c r="M28" s="191" t="s">
        <v>497</v>
      </c>
      <c r="N28" s="164"/>
      <c r="O28" s="165" t="s">
        <v>496</v>
      </c>
      <c r="P28" s="165" t="s">
        <v>549</v>
      </c>
      <c r="Q28" s="191" t="s">
        <v>507</v>
      </c>
      <c r="R28" s="182"/>
      <c r="S28" s="165"/>
      <c r="T28" s="165"/>
      <c r="U28" s="191"/>
      <c r="V28" s="164"/>
      <c r="W28" s="162"/>
      <c r="X28" s="162"/>
      <c r="Y28" s="191"/>
      <c r="Z28" s="180"/>
      <c r="AA28" s="162"/>
      <c r="AB28" s="162"/>
      <c r="AC28" s="191"/>
    </row>
    <row r="29" spans="1:33" x14ac:dyDescent="0.3">
      <c r="A29" s="170">
        <v>3</v>
      </c>
      <c r="C29" s="162" t="s">
        <v>515</v>
      </c>
      <c r="D29" s="162" t="s">
        <v>503</v>
      </c>
      <c r="E29" s="163" t="s">
        <v>497</v>
      </c>
      <c r="F29" s="164"/>
      <c r="G29" s="162" t="s">
        <v>496</v>
      </c>
      <c r="H29" s="162" t="s">
        <v>532</v>
      </c>
      <c r="I29" s="191" t="s">
        <v>497</v>
      </c>
      <c r="J29" s="164"/>
      <c r="K29" s="162" t="s">
        <v>506</v>
      </c>
      <c r="L29" s="162" t="s">
        <v>502</v>
      </c>
      <c r="M29" s="191" t="s">
        <v>497</v>
      </c>
      <c r="N29" s="164"/>
      <c r="O29" s="162" t="s">
        <v>532</v>
      </c>
      <c r="P29" s="162" t="s">
        <v>495</v>
      </c>
      <c r="Q29" s="191" t="s">
        <v>448</v>
      </c>
      <c r="R29" s="182"/>
      <c r="S29" s="162"/>
      <c r="T29" s="162"/>
      <c r="U29" s="191"/>
      <c r="V29" s="164"/>
      <c r="W29" s="162"/>
      <c r="X29" s="162"/>
      <c r="Y29" s="191"/>
      <c r="Z29" s="180"/>
      <c r="AA29" s="162"/>
      <c r="AB29" s="162"/>
      <c r="AC29" s="191"/>
    </row>
    <row r="30" spans="1:33" x14ac:dyDescent="0.3">
      <c r="A30" s="170">
        <v>4</v>
      </c>
      <c r="C30" s="162" t="s">
        <v>495</v>
      </c>
      <c r="D30" s="162" t="s">
        <v>512</v>
      </c>
      <c r="E30" s="163" t="s">
        <v>448</v>
      </c>
      <c r="F30" s="164"/>
      <c r="G30" s="162" t="s">
        <v>534</v>
      </c>
      <c r="H30" s="162" t="s">
        <v>516</v>
      </c>
      <c r="I30" s="191" t="s">
        <v>497</v>
      </c>
      <c r="J30" s="164"/>
      <c r="K30" s="162" t="s">
        <v>501</v>
      </c>
      <c r="L30" s="162" t="s">
        <v>503</v>
      </c>
      <c r="M30" s="191" t="s">
        <v>497</v>
      </c>
      <c r="N30" s="164"/>
      <c r="O30" s="162" t="s">
        <v>512</v>
      </c>
      <c r="P30" s="162" t="s">
        <v>561</v>
      </c>
      <c r="Q30" s="191" t="s">
        <v>448</v>
      </c>
      <c r="R30" s="164"/>
      <c r="S30" s="162"/>
      <c r="T30" s="162"/>
      <c r="U30" s="191"/>
      <c r="V30" s="164"/>
      <c r="W30" s="162"/>
      <c r="X30" s="162"/>
      <c r="Y30" s="191"/>
      <c r="Z30" s="180"/>
      <c r="AA30" s="162"/>
      <c r="AB30" s="162"/>
      <c r="AC30" s="191"/>
    </row>
    <row r="31" spans="1:33" x14ac:dyDescent="0.3">
      <c r="A31" s="170">
        <v>5</v>
      </c>
      <c r="C31" s="162" t="s">
        <v>504</v>
      </c>
      <c r="D31" s="162" t="s">
        <v>516</v>
      </c>
      <c r="E31" s="163" t="s">
        <v>448</v>
      </c>
      <c r="F31" s="164"/>
      <c r="G31" s="162" t="s">
        <v>499</v>
      </c>
      <c r="H31" s="162" t="s">
        <v>558</v>
      </c>
      <c r="I31" s="191" t="s">
        <v>448</v>
      </c>
      <c r="J31" s="164"/>
      <c r="K31" s="162" t="s">
        <v>572</v>
      </c>
      <c r="L31" s="162" t="s">
        <v>505</v>
      </c>
      <c r="M31" s="191" t="s">
        <v>497</v>
      </c>
      <c r="N31" s="164"/>
      <c r="O31" s="162" t="s">
        <v>508</v>
      </c>
      <c r="P31" s="162" t="s">
        <v>551</v>
      </c>
      <c r="Q31" s="191" t="s">
        <v>448</v>
      </c>
      <c r="R31" s="164"/>
      <c r="S31" s="162"/>
      <c r="T31" s="162"/>
      <c r="U31" s="191"/>
      <c r="V31" s="164"/>
      <c r="W31" s="162"/>
      <c r="X31" s="162"/>
      <c r="Y31" s="191"/>
      <c r="Z31" s="180"/>
      <c r="AA31" s="162"/>
      <c r="AB31" s="162"/>
      <c r="AC31" s="191"/>
    </row>
    <row r="32" spans="1:33" x14ac:dyDescent="0.3">
      <c r="A32" s="170">
        <v>6</v>
      </c>
      <c r="C32" s="162" t="s">
        <v>533</v>
      </c>
      <c r="D32" s="162" t="s">
        <v>508</v>
      </c>
      <c r="E32" s="163" t="s">
        <v>448</v>
      </c>
      <c r="F32" s="164"/>
      <c r="G32" s="261" t="s">
        <v>509</v>
      </c>
      <c r="H32" s="162" t="s">
        <v>514</v>
      </c>
      <c r="I32" s="191" t="s">
        <v>507</v>
      </c>
      <c r="J32" s="164"/>
      <c r="K32" s="162" t="s">
        <v>496</v>
      </c>
      <c r="L32" s="162" t="s">
        <v>512</v>
      </c>
      <c r="M32" s="191" t="s">
        <v>448</v>
      </c>
      <c r="N32" s="164"/>
      <c r="O32" s="162" t="s">
        <v>519</v>
      </c>
      <c r="P32" s="162" t="s">
        <v>504</v>
      </c>
      <c r="Q32" s="191" t="s">
        <v>497</v>
      </c>
      <c r="R32" s="164"/>
      <c r="S32" s="162"/>
      <c r="T32" s="162"/>
      <c r="U32" s="191"/>
      <c r="V32" s="164"/>
      <c r="W32" s="162"/>
      <c r="X32" s="162"/>
      <c r="Y32" s="191"/>
      <c r="Z32" s="180"/>
      <c r="AA32" s="162"/>
      <c r="AB32" s="162"/>
      <c r="AC32" s="191"/>
    </row>
    <row r="33" spans="1:29" x14ac:dyDescent="0.3">
      <c r="A33" s="170">
        <v>7</v>
      </c>
      <c r="C33" s="162" t="s">
        <v>534</v>
      </c>
      <c r="D33" s="162" t="s">
        <v>505</v>
      </c>
      <c r="E33" s="163" t="s">
        <v>497</v>
      </c>
      <c r="F33" s="164"/>
      <c r="G33" s="162" t="s">
        <v>524</v>
      </c>
      <c r="H33" s="162" t="s">
        <v>518</v>
      </c>
      <c r="I33" s="191" t="s">
        <v>497</v>
      </c>
      <c r="J33" s="164"/>
      <c r="K33" s="162" t="s">
        <v>515</v>
      </c>
      <c r="L33" s="162" t="s">
        <v>504</v>
      </c>
      <c r="M33" s="191" t="s">
        <v>448</v>
      </c>
      <c r="N33" s="164"/>
      <c r="O33" s="162" t="s">
        <v>552</v>
      </c>
      <c r="P33" s="162" t="s">
        <v>516</v>
      </c>
      <c r="Q33" s="163" t="s">
        <v>448</v>
      </c>
      <c r="R33" s="164"/>
      <c r="S33" s="162"/>
      <c r="T33" s="162"/>
      <c r="U33" s="163"/>
      <c r="V33" s="164"/>
      <c r="W33" s="162"/>
      <c r="X33" s="162"/>
      <c r="Y33" s="191"/>
      <c r="Z33" s="180"/>
      <c r="AA33" s="162"/>
      <c r="AB33" s="162"/>
      <c r="AC33" s="191"/>
    </row>
    <row r="34" spans="1:29" x14ac:dyDescent="0.3">
      <c r="A34" s="170">
        <v>8</v>
      </c>
      <c r="C34" s="162" t="s">
        <v>535</v>
      </c>
      <c r="D34" s="162" t="s">
        <v>501</v>
      </c>
      <c r="E34" s="163" t="s">
        <v>497</v>
      </c>
      <c r="F34" s="164"/>
      <c r="G34" s="240" t="s">
        <v>537</v>
      </c>
      <c r="H34" s="162" t="s">
        <v>541</v>
      </c>
      <c r="I34" s="191" t="s">
        <v>448</v>
      </c>
      <c r="J34" s="164"/>
      <c r="K34" s="162" t="s">
        <v>516</v>
      </c>
      <c r="L34" s="162" t="s">
        <v>511</v>
      </c>
      <c r="M34" s="191" t="s">
        <v>448</v>
      </c>
      <c r="N34" s="164"/>
      <c r="O34" s="240" t="s">
        <v>458</v>
      </c>
      <c r="P34" s="162" t="s">
        <v>520</v>
      </c>
      <c r="Q34" s="163" t="s">
        <v>448</v>
      </c>
      <c r="R34" s="164"/>
      <c r="S34" s="240"/>
      <c r="T34" s="162"/>
      <c r="U34" s="163"/>
      <c r="V34" s="164"/>
      <c r="W34" s="162"/>
      <c r="X34" s="162"/>
      <c r="Y34" s="191"/>
      <c r="Z34" s="180"/>
      <c r="AA34" s="162"/>
      <c r="AB34" s="162"/>
      <c r="AC34" s="191"/>
    </row>
    <row r="35" spans="1:29" x14ac:dyDescent="0.3">
      <c r="A35" s="170">
        <v>9</v>
      </c>
      <c r="C35" s="162" t="s">
        <v>511</v>
      </c>
      <c r="D35" s="162" t="s">
        <v>522</v>
      </c>
      <c r="E35" s="163" t="s">
        <v>448</v>
      </c>
      <c r="F35" s="164"/>
      <c r="G35" s="162" t="s">
        <v>559</v>
      </c>
      <c r="H35" s="162" t="s">
        <v>520</v>
      </c>
      <c r="I35" s="191" t="s">
        <v>497</v>
      </c>
      <c r="J35" s="164"/>
      <c r="K35" s="162" t="s">
        <v>535</v>
      </c>
      <c r="L35" s="162" t="s">
        <v>536</v>
      </c>
      <c r="M35" s="191" t="s">
        <v>448</v>
      </c>
      <c r="N35" s="164"/>
      <c r="O35" s="162" t="s">
        <v>536</v>
      </c>
      <c r="P35" s="162" t="s">
        <v>539</v>
      </c>
      <c r="Q35" s="191" t="s">
        <v>448</v>
      </c>
      <c r="R35" s="164"/>
      <c r="S35" s="162"/>
      <c r="T35" s="162"/>
      <c r="U35" s="191"/>
      <c r="V35" s="164"/>
      <c r="W35" s="162"/>
      <c r="X35" s="162"/>
      <c r="Y35" s="191"/>
      <c r="Z35" s="180"/>
      <c r="AA35" s="162"/>
      <c r="AB35" s="162"/>
      <c r="AC35" s="191"/>
    </row>
    <row r="36" spans="1:29" ht="14.4" thickBot="1" x14ac:dyDescent="0.35">
      <c r="A36" s="170">
        <v>10</v>
      </c>
      <c r="C36" s="243" t="s">
        <v>521</v>
      </c>
      <c r="D36" s="188" t="s">
        <v>510</v>
      </c>
      <c r="E36" s="189" t="s">
        <v>497</v>
      </c>
      <c r="F36" s="164"/>
      <c r="G36" s="188" t="s">
        <v>560</v>
      </c>
      <c r="H36" s="188" t="s">
        <v>458</v>
      </c>
      <c r="I36" s="192" t="s">
        <v>448</v>
      </c>
      <c r="J36" s="164"/>
      <c r="K36" s="188" t="s">
        <v>514</v>
      </c>
      <c r="L36" s="188" t="s">
        <v>551</v>
      </c>
      <c r="M36" s="192" t="s">
        <v>497</v>
      </c>
      <c r="N36" s="164"/>
      <c r="O36" s="188" t="s">
        <v>563</v>
      </c>
      <c r="P36" s="188" t="s">
        <v>538</v>
      </c>
      <c r="Q36" s="192" t="s">
        <v>448</v>
      </c>
      <c r="R36" s="180"/>
      <c r="S36" s="188"/>
      <c r="T36" s="188"/>
      <c r="U36" s="189"/>
      <c r="V36" s="164"/>
      <c r="W36" s="188"/>
      <c r="X36" s="188"/>
      <c r="Y36" s="192"/>
      <c r="Z36" s="180"/>
      <c r="AA36" s="188"/>
      <c r="AB36" s="188"/>
      <c r="AC36" s="189"/>
    </row>
    <row r="37" spans="1:29" x14ac:dyDescent="0.3">
      <c r="A37" s="170">
        <v>11</v>
      </c>
      <c r="C37" s="190" t="s">
        <v>524</v>
      </c>
      <c r="D37" s="190" t="s">
        <v>536</v>
      </c>
      <c r="E37" s="187" t="s">
        <v>497</v>
      </c>
      <c r="F37" s="164"/>
      <c r="G37" s="190" t="s">
        <v>555</v>
      </c>
      <c r="H37" s="190" t="s">
        <v>561</v>
      </c>
      <c r="I37" s="193" t="s">
        <v>497</v>
      </c>
      <c r="J37" s="164"/>
      <c r="K37" s="162" t="s">
        <v>510</v>
      </c>
      <c r="L37" s="162" t="s">
        <v>537</v>
      </c>
      <c r="M37" s="191" t="s">
        <v>497</v>
      </c>
      <c r="N37" s="164"/>
      <c r="O37" s="190" t="s">
        <v>558</v>
      </c>
      <c r="P37" s="190" t="s">
        <v>509</v>
      </c>
      <c r="Q37" s="193" t="s">
        <v>500</v>
      </c>
      <c r="R37" s="180"/>
      <c r="S37" s="211"/>
      <c r="T37" s="190"/>
      <c r="U37" s="163"/>
      <c r="V37" s="164"/>
      <c r="W37" s="190"/>
      <c r="X37" s="190"/>
      <c r="Y37" s="193"/>
      <c r="Z37" s="180"/>
      <c r="AA37" s="211"/>
      <c r="AB37" s="190"/>
      <c r="AC37" s="163"/>
    </row>
    <row r="38" spans="1:29" x14ac:dyDescent="0.3">
      <c r="A38" s="170">
        <v>12</v>
      </c>
      <c r="C38" s="162" t="s">
        <v>537</v>
      </c>
      <c r="D38" s="162" t="s">
        <v>538</v>
      </c>
      <c r="E38" s="163" t="s">
        <v>507</v>
      </c>
      <c r="F38" s="180"/>
      <c r="G38" s="162" t="s">
        <v>538</v>
      </c>
      <c r="H38" s="162" t="s">
        <v>563</v>
      </c>
      <c r="I38" s="191" t="s">
        <v>507</v>
      </c>
      <c r="J38" s="180"/>
      <c r="K38" s="162" t="s">
        <v>554</v>
      </c>
      <c r="L38" s="162" t="s">
        <v>573</v>
      </c>
      <c r="M38" s="191" t="s">
        <v>497</v>
      </c>
      <c r="N38" s="164"/>
      <c r="O38" s="162" t="s">
        <v>539</v>
      </c>
      <c r="P38" s="162" t="s">
        <v>541</v>
      </c>
      <c r="Q38" s="191" t="s">
        <v>448</v>
      </c>
      <c r="R38" s="164"/>
      <c r="S38" s="162"/>
      <c r="T38" s="162"/>
      <c r="U38" s="191"/>
      <c r="V38" s="164"/>
      <c r="W38" s="162"/>
      <c r="X38" s="162"/>
      <c r="Y38" s="191"/>
      <c r="Z38" s="164"/>
      <c r="AA38" s="162"/>
      <c r="AB38" s="162"/>
      <c r="AC38" s="191"/>
    </row>
    <row r="39" spans="1:29" x14ac:dyDescent="0.3">
      <c r="A39" s="170">
        <v>13</v>
      </c>
      <c r="C39" s="162" t="s">
        <v>513</v>
      </c>
      <c r="D39" s="162" t="s">
        <v>539</v>
      </c>
      <c r="E39" s="163" t="s">
        <v>497</v>
      </c>
      <c r="F39" s="180"/>
      <c r="G39" s="162" t="s">
        <v>539</v>
      </c>
      <c r="H39" s="162" t="s">
        <v>551</v>
      </c>
      <c r="I39" s="191" t="s">
        <v>448</v>
      </c>
      <c r="J39" s="180"/>
      <c r="K39" s="162" t="s">
        <v>561</v>
      </c>
      <c r="L39" s="162" t="s">
        <v>539</v>
      </c>
      <c r="M39" s="191" t="s">
        <v>497</v>
      </c>
      <c r="N39" s="164"/>
      <c r="O39" s="162"/>
      <c r="P39" s="162"/>
      <c r="Q39" s="191"/>
      <c r="R39" s="164"/>
      <c r="S39" s="162"/>
      <c r="T39" s="162"/>
      <c r="U39" s="191"/>
      <c r="V39" s="164"/>
      <c r="W39" s="162"/>
      <c r="X39" s="162"/>
      <c r="Y39" s="191"/>
      <c r="Z39" s="164"/>
      <c r="AA39" s="162"/>
      <c r="AB39" s="162"/>
      <c r="AC39" s="163"/>
    </row>
    <row r="40" spans="1:29" x14ac:dyDescent="0.3">
      <c r="A40" s="170">
        <v>14</v>
      </c>
      <c r="C40" s="162" t="s">
        <v>517</v>
      </c>
      <c r="D40" s="162" t="s">
        <v>540</v>
      </c>
      <c r="E40" s="163" t="s">
        <v>497</v>
      </c>
      <c r="F40" s="180"/>
      <c r="G40" s="162"/>
      <c r="H40" s="162"/>
      <c r="I40" s="191"/>
      <c r="J40" s="180"/>
      <c r="K40" s="162" t="s">
        <v>513</v>
      </c>
      <c r="L40" s="162" t="s">
        <v>541</v>
      </c>
      <c r="M40" s="191" t="s">
        <v>497</v>
      </c>
      <c r="N40" s="180"/>
      <c r="O40" s="162"/>
      <c r="P40" s="162"/>
      <c r="Q40" s="191"/>
      <c r="R40" s="180"/>
      <c r="S40" s="162"/>
      <c r="T40" s="162"/>
      <c r="U40" s="191"/>
      <c r="V40" s="180"/>
      <c r="W40" s="162"/>
      <c r="X40" s="162"/>
      <c r="Y40" s="191"/>
      <c r="AA40" s="162"/>
      <c r="AB40" s="162"/>
      <c r="AC40" s="191"/>
    </row>
    <row r="41" spans="1:29" x14ac:dyDescent="0.3">
      <c r="A41" s="170">
        <v>15</v>
      </c>
      <c r="C41" s="162" t="s">
        <v>523</v>
      </c>
      <c r="D41" s="162" t="s">
        <v>518</v>
      </c>
      <c r="E41" s="163" t="s">
        <v>448</v>
      </c>
      <c r="F41" s="180"/>
      <c r="G41" s="162"/>
      <c r="H41" s="162"/>
      <c r="I41" s="191"/>
      <c r="J41" s="180"/>
      <c r="K41" s="162" t="s">
        <v>563</v>
      </c>
      <c r="L41" s="162" t="s">
        <v>458</v>
      </c>
      <c r="M41" s="191" t="s">
        <v>448</v>
      </c>
      <c r="N41" s="180"/>
      <c r="O41" s="162"/>
      <c r="P41" s="162"/>
      <c r="Q41" s="191"/>
      <c r="R41" s="180"/>
      <c r="S41" s="162"/>
      <c r="T41" s="162"/>
      <c r="U41" s="191"/>
      <c r="V41" s="180"/>
      <c r="W41" s="162"/>
      <c r="X41" s="162"/>
      <c r="Y41" s="163"/>
      <c r="AA41" s="162"/>
      <c r="AB41" s="162"/>
      <c r="AC41" s="191"/>
    </row>
    <row r="42" spans="1:29" x14ac:dyDescent="0.3">
      <c r="A42" s="170">
        <v>16</v>
      </c>
      <c r="C42" s="165" t="s">
        <v>541</v>
      </c>
      <c r="D42" s="165" t="s">
        <v>520</v>
      </c>
      <c r="E42" s="163" t="s">
        <v>448</v>
      </c>
      <c r="F42" s="180"/>
      <c r="G42" s="162"/>
      <c r="H42" s="162"/>
      <c r="I42" s="191"/>
      <c r="J42" s="180"/>
      <c r="K42" s="162" t="s">
        <v>560</v>
      </c>
      <c r="L42" s="162" t="s">
        <v>517</v>
      </c>
      <c r="M42" s="191" t="s">
        <v>448</v>
      </c>
      <c r="N42" s="180"/>
      <c r="O42" s="162"/>
      <c r="P42" s="162"/>
      <c r="Q42" s="191"/>
      <c r="R42" s="180"/>
      <c r="S42" s="162"/>
      <c r="T42" s="162"/>
      <c r="U42" s="163"/>
      <c r="V42" s="180"/>
      <c r="W42" s="162"/>
      <c r="X42" s="162"/>
      <c r="Y42" s="163"/>
      <c r="AA42" s="162"/>
      <c r="AB42" s="162"/>
      <c r="AC42" s="191"/>
    </row>
    <row r="43" spans="1:29" x14ac:dyDescent="0.3">
      <c r="A43" s="170">
        <v>17</v>
      </c>
      <c r="C43" s="162" t="s">
        <v>549</v>
      </c>
      <c r="D43" s="162" t="s">
        <v>494</v>
      </c>
      <c r="E43" s="163" t="s">
        <v>497</v>
      </c>
      <c r="F43" s="180"/>
      <c r="G43" s="162"/>
      <c r="H43" s="162"/>
      <c r="I43" s="191"/>
      <c r="J43" s="180"/>
      <c r="K43" s="165" t="s">
        <v>449</v>
      </c>
      <c r="L43" s="165" t="s">
        <v>518</v>
      </c>
      <c r="M43" s="191" t="s">
        <v>507</v>
      </c>
      <c r="N43" s="180"/>
      <c r="O43" s="162"/>
      <c r="P43" s="162"/>
      <c r="Q43" s="191"/>
      <c r="R43" s="180"/>
      <c r="S43" s="162"/>
      <c r="T43" s="162"/>
      <c r="U43" s="191"/>
      <c r="V43" s="180"/>
      <c r="W43" s="162"/>
      <c r="X43" s="162"/>
      <c r="Y43" s="163"/>
      <c r="AA43" s="162"/>
      <c r="AB43" s="162"/>
      <c r="AC43" s="191"/>
    </row>
    <row r="44" spans="1:29" x14ac:dyDescent="0.3">
      <c r="A44" s="170">
        <v>18</v>
      </c>
      <c r="C44" s="162"/>
      <c r="D44" s="162"/>
      <c r="E44" s="163"/>
      <c r="F44" s="180"/>
      <c r="G44" s="162"/>
      <c r="H44" s="162"/>
      <c r="I44" s="191"/>
      <c r="J44" s="180"/>
      <c r="K44" s="165" t="s">
        <v>524</v>
      </c>
      <c r="L44" s="165" t="s">
        <v>555</v>
      </c>
      <c r="M44" s="191" t="s">
        <v>497</v>
      </c>
      <c r="N44" s="180"/>
      <c r="O44" s="162"/>
      <c r="P44" s="162"/>
      <c r="Q44" s="205"/>
      <c r="R44" s="180"/>
      <c r="S44" s="162"/>
      <c r="T44" s="162"/>
      <c r="U44" s="191"/>
      <c r="V44" s="180"/>
      <c r="W44" s="162"/>
      <c r="X44" s="162"/>
      <c r="Y44" s="163"/>
      <c r="AA44" s="162"/>
      <c r="AB44" s="162"/>
      <c r="AC44" s="191"/>
    </row>
    <row r="45" spans="1:29" x14ac:dyDescent="0.3">
      <c r="A45" s="170">
        <v>19</v>
      </c>
      <c r="C45" s="165"/>
      <c r="D45" s="165"/>
      <c r="E45" s="170"/>
      <c r="G45" s="162"/>
      <c r="H45" s="162"/>
      <c r="I45" s="191"/>
      <c r="K45" s="165"/>
      <c r="L45" s="165"/>
      <c r="M45" s="191"/>
      <c r="O45" s="165"/>
      <c r="P45" s="165"/>
      <c r="Q45" s="170"/>
      <c r="S45" s="165"/>
      <c r="T45" s="165"/>
      <c r="U45" s="163"/>
      <c r="W45" s="206"/>
      <c r="X45" s="206"/>
      <c r="Y45" s="193"/>
      <c r="AA45" s="206"/>
      <c r="AB45" s="206"/>
      <c r="AC45" s="191"/>
    </row>
    <row r="46" spans="1:29" ht="14.4" thickBot="1" x14ac:dyDescent="0.35">
      <c r="A46" s="170">
        <v>20</v>
      </c>
      <c r="C46" s="207"/>
      <c r="D46" s="207"/>
      <c r="E46" s="189"/>
      <c r="G46" s="188"/>
      <c r="H46" s="188"/>
      <c r="I46" s="192"/>
      <c r="K46" s="207"/>
      <c r="L46" s="207"/>
      <c r="M46" s="192"/>
      <c r="O46" s="207"/>
      <c r="P46" s="207"/>
      <c r="Q46" s="208"/>
      <c r="S46" s="207"/>
      <c r="T46" s="207"/>
      <c r="U46" s="163"/>
      <c r="W46" s="207"/>
      <c r="X46" s="207"/>
      <c r="Y46" s="192"/>
      <c r="AA46" s="207"/>
      <c r="AB46" s="207"/>
      <c r="AC46" s="192"/>
    </row>
    <row r="47" spans="1:29" x14ac:dyDescent="0.3">
      <c r="E47" s="21"/>
      <c r="G47" s="190"/>
      <c r="H47" s="190"/>
      <c r="I47" s="193"/>
      <c r="AA47" s="190"/>
      <c r="AB47" s="190"/>
      <c r="AC47" s="193"/>
    </row>
  </sheetData>
  <conditionalFormatting sqref="C3:D7">
    <cfRule type="cellIs" dxfId="853" priority="960" operator="equal">
      <formula>"Kubala"</formula>
    </cfRule>
    <cfRule type="cellIs" dxfId="852" priority="961" operator="equal">
      <formula>"Chlebek"</formula>
    </cfRule>
    <cfRule type="cellIs" dxfId="851" priority="962" operator="equal">
      <formula>"Chlebek"</formula>
    </cfRule>
    <cfRule type="cellIs" dxfId="850" priority="963" operator="equal">
      <formula>"Chlebek"</formula>
    </cfRule>
    <cfRule type="cellIs" dxfId="849" priority="964" operator="equal">
      <formula>"Kubala"</formula>
    </cfRule>
  </conditionalFormatting>
  <conditionalFormatting sqref="C3:D10 O21:R23 R20 O31:Q31">
    <cfRule type="cellIs" dxfId="848" priority="950" operator="equal">
      <formula>"Boháč"</formula>
    </cfRule>
  </conditionalFormatting>
  <conditionalFormatting sqref="C5:D10">
    <cfRule type="cellIs" dxfId="847" priority="946" operator="equal">
      <formula>"Boháč"</formula>
    </cfRule>
  </conditionalFormatting>
  <conditionalFormatting sqref="C7:D10">
    <cfRule type="cellIs" dxfId="846" priority="953" operator="equal">
      <formula>"Chlebek"</formula>
    </cfRule>
    <cfRule type="cellIs" dxfId="845" priority="954" operator="equal">
      <formula>"Chlebek"</formula>
    </cfRule>
    <cfRule type="cellIs" dxfId="844" priority="955" operator="equal">
      <formula>"Kubala"</formula>
    </cfRule>
  </conditionalFormatting>
  <conditionalFormatting sqref="C7:D11 O21:R23 R20 O31:Q31">
    <cfRule type="cellIs" dxfId="843" priority="849" operator="equal">
      <formula>"Kubala"</formula>
    </cfRule>
  </conditionalFormatting>
  <conditionalFormatting sqref="C7:D14 O21:R23 R20 O31:Q31">
    <cfRule type="cellIs" dxfId="842" priority="846" operator="equal">
      <formula>"Chlebek"</formula>
    </cfRule>
  </conditionalFormatting>
  <conditionalFormatting sqref="C9:D10 O21:R23 R20 O31:Q31">
    <cfRule type="cellIs" dxfId="841" priority="947" operator="equal">
      <formula>"Boháč"</formula>
    </cfRule>
  </conditionalFormatting>
  <conditionalFormatting sqref="C10:D10">
    <cfRule type="cellIs" dxfId="840" priority="945" operator="equal">
      <formula>"Boháč"</formula>
    </cfRule>
  </conditionalFormatting>
  <conditionalFormatting sqref="C11:D13 O21:R23 R20 O31:Q31">
    <cfRule type="cellIs" dxfId="839" priority="852" operator="equal">
      <formula>"Kubala"</formula>
    </cfRule>
  </conditionalFormatting>
  <conditionalFormatting sqref="C11:D15">
    <cfRule type="cellIs" dxfId="838" priority="848" operator="equal">
      <formula>"Boháč"</formula>
    </cfRule>
  </conditionalFormatting>
  <conditionalFormatting sqref="C11:D16">
    <cfRule type="cellIs" dxfId="837" priority="844" operator="equal">
      <formula>"Boháč"</formula>
    </cfRule>
    <cfRule type="cellIs" dxfId="836" priority="845" operator="equal">
      <formula>"Boháč"</formula>
    </cfRule>
    <cfRule type="cellIs" dxfId="835" priority="850" operator="equal">
      <formula>"Chlebek"</formula>
    </cfRule>
    <cfRule type="cellIs" dxfId="834" priority="851" operator="equal">
      <formula>"Chlebek"</formula>
    </cfRule>
  </conditionalFormatting>
  <conditionalFormatting sqref="C12:D15">
    <cfRule type="cellIs" dxfId="833" priority="843" operator="equal">
      <formula>"Boháč"</formula>
    </cfRule>
  </conditionalFormatting>
  <conditionalFormatting sqref="C14:D14">
    <cfRule type="cellIs" dxfId="832" priority="929" operator="equal">
      <formula>"Kubala"</formula>
    </cfRule>
  </conditionalFormatting>
  <conditionalFormatting sqref="C14:D16">
    <cfRule type="cellIs" dxfId="831" priority="935" operator="equal">
      <formula>"Kubala"</formula>
    </cfRule>
  </conditionalFormatting>
  <conditionalFormatting sqref="C27:D34">
    <cfRule type="cellIs" dxfId="830" priority="822" operator="equal">
      <formula>"Boháč"</formula>
    </cfRule>
    <cfRule type="cellIs" dxfId="829" priority="823" operator="equal">
      <formula>"Kubala"</formula>
    </cfRule>
    <cfRule type="cellIs" dxfId="828" priority="824" operator="equal">
      <formula>"Chlebek"</formula>
    </cfRule>
    <cfRule type="cellIs" dxfId="827" priority="825" operator="equal">
      <formula>"Chlebek"</formula>
    </cfRule>
    <cfRule type="cellIs" dxfId="826" priority="826" operator="equal">
      <formula>"Chlebek"</formula>
    </cfRule>
    <cfRule type="cellIs" dxfId="825" priority="827" operator="equal">
      <formula>"Kubala"</formula>
    </cfRule>
  </conditionalFormatting>
  <conditionalFormatting sqref="C36:D40">
    <cfRule type="cellIs" dxfId="824" priority="898" operator="equal">
      <formula>"Boháč"</formula>
    </cfRule>
  </conditionalFormatting>
  <conditionalFormatting sqref="C37:D39">
    <cfRule type="cellIs" dxfId="823" priority="901" operator="equal">
      <formula>"Chlebek"</formula>
    </cfRule>
  </conditionalFormatting>
  <conditionalFormatting sqref="C37:D40">
    <cfRule type="cellIs" dxfId="822" priority="903" operator="equal">
      <formula>"Boháč"</formula>
    </cfRule>
  </conditionalFormatting>
  <conditionalFormatting sqref="C37:D41">
    <cfRule type="cellIs" dxfId="821" priority="902" operator="equal">
      <formula>"Boháč"</formula>
    </cfRule>
  </conditionalFormatting>
  <conditionalFormatting sqref="C37:D42">
    <cfRule type="cellIs" dxfId="820" priority="899" operator="equal">
      <formula>"Boháč"</formula>
    </cfRule>
    <cfRule type="cellIs" dxfId="819" priority="904" operator="equal">
      <formula>"Chlebek"</formula>
    </cfRule>
    <cfRule type="cellIs" dxfId="818" priority="905" operator="equal">
      <formula>"Chlebek"</formula>
    </cfRule>
    <cfRule type="cellIs" dxfId="817" priority="906" operator="equal">
      <formula>"Kubala"</formula>
    </cfRule>
  </conditionalFormatting>
  <conditionalFormatting sqref="C38:D39">
    <cfRule type="cellIs" dxfId="816" priority="900" operator="equal">
      <formula>"Kubala"</formula>
    </cfRule>
  </conditionalFormatting>
  <conditionalFormatting sqref="C42:D42">
    <cfRule type="cellIs" dxfId="815" priority="897" operator="equal">
      <formula>"Boháč"</formula>
    </cfRule>
  </conditionalFormatting>
  <conditionalFormatting sqref="C11:E13">
    <cfRule type="cellIs" dxfId="814" priority="842" operator="equal">
      <formula>"Kubala"</formula>
    </cfRule>
  </conditionalFormatting>
  <conditionalFormatting sqref="C28:E28">
    <cfRule type="cellIs" dxfId="813" priority="821" operator="equal">
      <formula>"Kubala"</formula>
    </cfRule>
  </conditionalFormatting>
  <conditionalFormatting sqref="C35:E35">
    <cfRule type="cellIs" dxfId="812" priority="915" operator="equal">
      <formula>"Kubala"</formula>
    </cfRule>
  </conditionalFormatting>
  <conditionalFormatting sqref="C35:E36 C30:D34">
    <cfRule type="cellIs" dxfId="811" priority="908" operator="equal">
      <formula>"Boháč"</formula>
    </cfRule>
  </conditionalFormatting>
  <conditionalFormatting sqref="C35:E36">
    <cfRule type="cellIs" dxfId="810" priority="909" operator="equal">
      <formula>"Boháč"</formula>
    </cfRule>
    <cfRule type="cellIs" dxfId="809" priority="912" operator="equal">
      <formula>"Chlebek"</formula>
    </cfRule>
    <cfRule type="cellIs" dxfId="808" priority="914" operator="equal">
      <formula>"Boháč"</formula>
    </cfRule>
    <cfRule type="cellIs" dxfId="807" priority="917" operator="equal">
      <formula>"Chlebek"</formula>
    </cfRule>
    <cfRule type="cellIs" dxfId="806" priority="918" operator="equal">
      <formula>"Chlebek"</formula>
    </cfRule>
    <cfRule type="cellIs" dxfId="805" priority="919" operator="equal">
      <formula>"Kubala"</formula>
    </cfRule>
  </conditionalFormatting>
  <conditionalFormatting sqref="D4">
    <cfRule type="containsText" dxfId="804" priority="956" operator="containsText" text="Kubala">
      <formula>NOT(ISERROR(SEARCH("Kubala",D4)))</formula>
    </cfRule>
    <cfRule type="cellIs" dxfId="803" priority="957" operator="equal">
      <formula>"Boháč"</formula>
    </cfRule>
  </conditionalFormatting>
  <conditionalFormatting sqref="D8:D9">
    <cfRule type="containsText" dxfId="802" priority="853" operator="containsText" text="Boháč">
      <formula>NOT(ISERROR(SEARCH("Boháč",D8)))</formula>
    </cfRule>
    <cfRule type="cellIs" dxfId="801" priority="854" operator="equal">
      <formula>"Boháč"</formula>
    </cfRule>
    <cfRule type="cellIs" dxfId="800" priority="855" operator="equal">
      <formula>"Boháč"</formula>
    </cfRule>
    <cfRule type="cellIs" dxfId="799" priority="856" operator="equal">
      <formula>"Chlebek"</formula>
    </cfRule>
    <cfRule type="cellIs" dxfId="798" priority="857" operator="equal">
      <formula>"Kubala"</formula>
    </cfRule>
  </conditionalFormatting>
  <conditionalFormatting sqref="E18">
    <cfRule type="cellIs" dxfId="797" priority="820" operator="equal">
      <formula>"Kubala"</formula>
    </cfRule>
  </conditionalFormatting>
  <conditionalFormatting sqref="E36">
    <cfRule type="cellIs" dxfId="796" priority="910" operator="equal">
      <formula>"Chlebek"</formula>
    </cfRule>
    <cfRule type="cellIs" dxfId="795" priority="911" operator="equal">
      <formula>"Kubala"</formula>
    </cfRule>
  </conditionalFormatting>
  <conditionalFormatting sqref="G15 G16:H16">
    <cfRule type="cellIs" dxfId="794" priority="867" operator="equal">
      <formula>"Kubala"</formula>
    </cfRule>
    <cfRule type="cellIs" dxfId="793" priority="868" operator="equal">
      <formula>"Chlebek"</formula>
    </cfRule>
  </conditionalFormatting>
  <conditionalFormatting sqref="G15 G16:H17">
    <cfRule type="cellIs" dxfId="792" priority="865" operator="equal">
      <formula>"Boháč"</formula>
    </cfRule>
    <cfRule type="cellIs" dxfId="791" priority="870" operator="equal">
      <formula>"Boháč"</formula>
    </cfRule>
  </conditionalFormatting>
  <conditionalFormatting sqref="G15 G16:H18">
    <cfRule type="cellIs" dxfId="790" priority="869" operator="equal">
      <formula>"Boháč"</formula>
    </cfRule>
  </conditionalFormatting>
  <conditionalFormatting sqref="G15 G16:H19">
    <cfRule type="cellIs" dxfId="789" priority="866" operator="equal">
      <formula>"Boháč"</formula>
    </cfRule>
    <cfRule type="cellIs" dxfId="788" priority="871" operator="equal">
      <formula>"Chlebek"</formula>
    </cfRule>
    <cfRule type="cellIs" dxfId="787" priority="872" operator="equal">
      <formula>"Chlebek"</formula>
    </cfRule>
    <cfRule type="cellIs" dxfId="786" priority="873" operator="equal">
      <formula>"Kubala"</formula>
    </cfRule>
  </conditionalFormatting>
  <conditionalFormatting sqref="G26">
    <cfRule type="cellIs" dxfId="785" priority="965" operator="equal">
      <formula>"Boháč"</formula>
    </cfRule>
    <cfRule type="cellIs" dxfId="784" priority="966" operator="equal">
      <formula>"Boháč"</formula>
    </cfRule>
    <cfRule type="cellIs" dxfId="783" priority="967" operator="equal">
      <formula>"Kubala"</formula>
    </cfRule>
    <cfRule type="cellIs" dxfId="782" priority="968" operator="equal">
      <formula>"Chlebek"</formula>
    </cfRule>
    <cfRule type="cellIs" dxfId="781" priority="969" operator="equal">
      <formula>"Chlebek"</formula>
    </cfRule>
    <cfRule type="cellIs" dxfId="780" priority="970" operator="equal">
      <formula>"Chlebek"</formula>
    </cfRule>
    <cfRule type="cellIs" dxfId="779" priority="971" operator="equal">
      <formula>"Kubala"</formula>
    </cfRule>
  </conditionalFormatting>
  <conditionalFormatting sqref="G3:H3">
    <cfRule type="cellIs" dxfId="778" priority="892" operator="equal">
      <formula>"Kubala"</formula>
    </cfRule>
    <cfRule type="cellIs" dxfId="777" priority="896" operator="equal">
      <formula>"Kubala"</formula>
    </cfRule>
  </conditionalFormatting>
  <conditionalFormatting sqref="G3:H4">
    <cfRule type="cellIs" dxfId="776" priority="828" operator="equal">
      <formula>"Boháč"</formula>
    </cfRule>
  </conditionalFormatting>
  <conditionalFormatting sqref="G3:H14">
    <cfRule type="cellIs" dxfId="775" priority="830" operator="equal">
      <formula>"Chlebek"</formula>
    </cfRule>
    <cfRule type="cellIs" dxfId="774" priority="831" operator="equal">
      <formula>"Chlebek"</formula>
    </cfRule>
    <cfRule type="cellIs" dxfId="773" priority="832" operator="equal">
      <formula>"Chlebek"</formula>
    </cfRule>
  </conditionalFormatting>
  <conditionalFormatting sqref="G4:H4">
    <cfRule type="cellIs" dxfId="772" priority="829" operator="equal">
      <formula>"Kubala"</formula>
    </cfRule>
    <cfRule type="cellIs" dxfId="771" priority="833" operator="equal">
      <formula>"Kubala"</formula>
    </cfRule>
  </conditionalFormatting>
  <conditionalFormatting sqref="G5:H11">
    <cfRule type="cellIs" dxfId="770" priority="884" operator="equal">
      <formula>"Kubala"</formula>
    </cfRule>
  </conditionalFormatting>
  <conditionalFormatting sqref="G5:H14">
    <cfRule type="cellIs" dxfId="769" priority="883" operator="equal">
      <formula>"Boháč"</formula>
    </cfRule>
    <cfRule type="cellIs" dxfId="768" priority="888" operator="equal">
      <formula>"Kubala"</formula>
    </cfRule>
  </conditionalFormatting>
  <conditionalFormatting sqref="G6:H14">
    <cfRule type="cellIs" dxfId="767" priority="876" operator="equal">
      <formula>"Boháč"</formula>
    </cfRule>
  </conditionalFormatting>
  <conditionalFormatting sqref="G11:H14">
    <cfRule type="cellIs" dxfId="766" priority="877" operator="equal">
      <formula>"Boháč"</formula>
    </cfRule>
  </conditionalFormatting>
  <conditionalFormatting sqref="G12:H14">
    <cfRule type="cellIs" dxfId="765" priority="875" operator="equal">
      <formula>"Boháč"</formula>
    </cfRule>
  </conditionalFormatting>
  <conditionalFormatting sqref="G19:H19">
    <cfRule type="cellIs" dxfId="764" priority="864" operator="equal">
      <formula>"Boháč"</formula>
    </cfRule>
  </conditionalFormatting>
  <conditionalFormatting sqref="G28:H33">
    <cfRule type="cellIs" dxfId="763" priority="786" operator="equal">
      <formula>"Kubala"</formula>
    </cfRule>
  </conditionalFormatting>
  <conditionalFormatting sqref="G28:H34">
    <cfRule type="cellIs" dxfId="762" priority="790" operator="equal">
      <formula>"Kubala"</formula>
    </cfRule>
  </conditionalFormatting>
  <conditionalFormatting sqref="G28:H36">
    <cfRule type="cellIs" dxfId="761" priority="763" operator="equal">
      <formula>"Chlebek"</formula>
    </cfRule>
  </conditionalFormatting>
  <conditionalFormatting sqref="G28:H37">
    <cfRule type="cellIs" dxfId="760" priority="765" operator="equal">
      <formula>"Boháč"</formula>
    </cfRule>
    <cfRule type="cellIs" dxfId="759" priority="766" operator="equal">
      <formula>"Chlebek"</formula>
    </cfRule>
    <cfRule type="cellIs" dxfId="758" priority="767" operator="equal">
      <formula>"Chlebek"</formula>
    </cfRule>
  </conditionalFormatting>
  <conditionalFormatting sqref="G32:H37">
    <cfRule type="cellIs" dxfId="757" priority="761" operator="equal">
      <formula>"Boháč"</formula>
    </cfRule>
  </conditionalFormatting>
  <conditionalFormatting sqref="G33:H37">
    <cfRule type="cellIs" dxfId="756" priority="764" operator="equal">
      <formula>"Boháč"</formula>
    </cfRule>
  </conditionalFormatting>
  <conditionalFormatting sqref="G34:H37">
    <cfRule type="cellIs" dxfId="755" priority="760" operator="equal">
      <formula>"Boháč"</formula>
    </cfRule>
  </conditionalFormatting>
  <conditionalFormatting sqref="G35:H36">
    <cfRule type="cellIs" dxfId="754" priority="762" operator="equal">
      <formula>"Kubala"</formula>
    </cfRule>
  </conditionalFormatting>
  <conditionalFormatting sqref="G35:H37">
    <cfRule type="cellIs" dxfId="753" priority="768" operator="equal">
      <formula>"Kubala"</formula>
    </cfRule>
  </conditionalFormatting>
  <conditionalFormatting sqref="G3:I3">
    <cfRule type="cellIs" dxfId="752" priority="889" operator="equal">
      <formula>"Kubala"</formula>
    </cfRule>
  </conditionalFormatting>
  <conditionalFormatting sqref="G5:I19">
    <cfRule type="cellIs" dxfId="751" priority="863" operator="equal">
      <formula>"Kubala"</formula>
    </cfRule>
  </conditionalFormatting>
  <conditionalFormatting sqref="G28:I37">
    <cfRule type="cellIs" dxfId="750" priority="748" operator="equal">
      <formula>"Boháč"</formula>
    </cfRule>
    <cfRule type="cellIs" dxfId="749" priority="749" operator="equal">
      <formula>"Chlebek"</formula>
    </cfRule>
    <cfRule type="cellIs" dxfId="748" priority="750" operator="equal">
      <formula>"Kubala"</formula>
    </cfRule>
    <cfRule type="cellIs" dxfId="747" priority="751" operator="equal">
      <formula>"Kubala"</formula>
    </cfRule>
  </conditionalFormatting>
  <conditionalFormatting sqref="G31:I31">
    <cfRule type="cellIs" dxfId="746" priority="803" operator="equal">
      <formula>"Boháč"</formula>
    </cfRule>
  </conditionalFormatting>
  <conditionalFormatting sqref="H14">
    <cfRule type="cellIs" dxfId="745" priority="880" operator="equal">
      <formula>"Kubala"</formula>
    </cfRule>
  </conditionalFormatting>
  <conditionalFormatting sqref="I20:I21">
    <cfRule type="cellIs" dxfId="744" priority="819" operator="equal">
      <formula>"Kubala"</formula>
    </cfRule>
  </conditionalFormatting>
  <conditionalFormatting sqref="I27">
    <cfRule type="cellIs" dxfId="743" priority="818" operator="equal">
      <formula>"Kubala"</formula>
    </cfRule>
  </conditionalFormatting>
  <conditionalFormatting sqref="I28">
    <cfRule type="cellIs" dxfId="742" priority="795" operator="equal">
      <formula>"Boháč"</formula>
    </cfRule>
    <cfRule type="cellIs" dxfId="741" priority="796" operator="equal">
      <formula>"Boháč"</formula>
    </cfRule>
    <cfRule type="cellIs" dxfId="740" priority="797" operator="equal">
      <formula>"Chlebek"</formula>
    </cfRule>
    <cfRule type="cellIs" dxfId="739" priority="798" operator="equal">
      <formula>"Kubala"</formula>
    </cfRule>
    <cfRule type="cellIs" dxfId="738" priority="799" operator="equal">
      <formula>"Boháč"</formula>
    </cfRule>
    <cfRule type="cellIs" dxfId="737" priority="800" operator="equal">
      <formula>"Chlebek"</formula>
    </cfRule>
    <cfRule type="cellIs" dxfId="736" priority="801" operator="equal">
      <formula>"Chlebek"</formula>
    </cfRule>
    <cfRule type="cellIs" dxfId="735" priority="802" operator="equal">
      <formula>"Kubala"</formula>
    </cfRule>
  </conditionalFormatting>
  <conditionalFormatting sqref="I31">
    <cfRule type="cellIs" dxfId="734" priority="804" operator="equal">
      <formula>"Boháč"</formula>
    </cfRule>
    <cfRule type="cellIs" dxfId="733" priority="805" operator="equal">
      <formula>"Chlebek"</formula>
    </cfRule>
    <cfRule type="cellIs" dxfId="732" priority="806" operator="equal">
      <formula>"Kubala"</formula>
    </cfRule>
    <cfRule type="cellIs" dxfId="731" priority="807" operator="equal">
      <formula>"Boháč"</formula>
    </cfRule>
    <cfRule type="cellIs" dxfId="730" priority="808" operator="equal">
      <formula>"Chlebek"</formula>
    </cfRule>
    <cfRule type="cellIs" dxfId="729" priority="809" operator="equal">
      <formula>"Chlebek"</formula>
    </cfRule>
    <cfRule type="cellIs" dxfId="728" priority="810" operator="equal">
      <formula>"Kubala"</formula>
    </cfRule>
  </conditionalFormatting>
  <conditionalFormatting sqref="I34">
    <cfRule type="cellIs" dxfId="727" priority="773" operator="equal">
      <formula>"Boháč"</formula>
    </cfRule>
    <cfRule type="cellIs" dxfId="726" priority="774" operator="equal">
      <formula>"Boháč"</formula>
    </cfRule>
    <cfRule type="cellIs" dxfId="725" priority="775" operator="equal">
      <formula>"Chlebek"</formula>
    </cfRule>
    <cfRule type="cellIs" dxfId="724" priority="776" operator="equal">
      <formula>"Kubala"</formula>
    </cfRule>
    <cfRule type="cellIs" dxfId="723" priority="777" operator="equal">
      <formula>"Boháč"</formula>
    </cfRule>
    <cfRule type="cellIs" dxfId="722" priority="778" operator="equal">
      <formula>"Chlebek"</formula>
    </cfRule>
    <cfRule type="cellIs" dxfId="721" priority="779" operator="equal">
      <formula>"Chlebek"</formula>
    </cfRule>
    <cfRule type="cellIs" dxfId="720" priority="780" operator="equal">
      <formula>"Kubala"</formula>
    </cfRule>
  </conditionalFormatting>
  <conditionalFormatting sqref="I36">
    <cfRule type="cellIs" dxfId="719" priority="752" operator="equal">
      <formula>"Boháč"</formula>
    </cfRule>
    <cfRule type="cellIs" dxfId="718" priority="753" operator="equal">
      <formula>"Boháč"</formula>
    </cfRule>
    <cfRule type="cellIs" dxfId="717" priority="754" operator="equal">
      <formula>"Chlebek"</formula>
    </cfRule>
    <cfRule type="cellIs" dxfId="716" priority="755" operator="equal">
      <formula>"Kubala"</formula>
    </cfRule>
    <cfRule type="cellIs" dxfId="715" priority="756" operator="equal">
      <formula>"Boháč"</formula>
    </cfRule>
    <cfRule type="cellIs" dxfId="714" priority="757" operator="equal">
      <formula>"Chlebek"</formula>
    </cfRule>
    <cfRule type="cellIs" dxfId="713" priority="758" operator="equal">
      <formula>"Chlebek"</formula>
    </cfRule>
    <cfRule type="cellIs" dxfId="712" priority="759" operator="equal">
      <formula>"Kubala"</formula>
    </cfRule>
  </conditionalFormatting>
  <conditionalFormatting sqref="I38">
    <cfRule type="cellIs" dxfId="711" priority="630" operator="equal">
      <formula>"Boháč"</formula>
    </cfRule>
    <cfRule type="cellIs" dxfId="710" priority="631" operator="equal">
      <formula>"Chlebek"</formula>
    </cfRule>
    <cfRule type="cellIs" dxfId="709" priority="632" operator="equal">
      <formula>"Kubala"</formula>
    </cfRule>
    <cfRule type="cellIs" dxfId="708" priority="633" operator="equal">
      <formula>"Kubala"</formula>
    </cfRule>
  </conditionalFormatting>
  <conditionalFormatting sqref="K3:L12">
    <cfRule type="cellIs" dxfId="707" priority="709" operator="equal">
      <formula>"Kubala"</formula>
    </cfRule>
  </conditionalFormatting>
  <conditionalFormatting sqref="K3:L16">
    <cfRule type="cellIs" dxfId="706" priority="713" operator="equal">
      <formula>"Kubala"</formula>
    </cfRule>
  </conditionalFormatting>
  <conditionalFormatting sqref="K3:L18">
    <cfRule type="cellIs" dxfId="705" priority="678" operator="equal">
      <formula>"Chlebek"</formula>
    </cfRule>
  </conditionalFormatting>
  <conditionalFormatting sqref="K3:L19">
    <cfRule type="cellIs" dxfId="704" priority="680" operator="equal">
      <formula>"Boháč"</formula>
    </cfRule>
  </conditionalFormatting>
  <conditionalFormatting sqref="K3:L22">
    <cfRule type="cellIs" dxfId="703" priority="681" operator="equal">
      <formula>"Chlebek"</formula>
    </cfRule>
    <cfRule type="cellIs" dxfId="702" priority="682" operator="equal">
      <formula>"Chlebek"</formula>
    </cfRule>
  </conditionalFormatting>
  <conditionalFormatting sqref="K6:L21">
    <cfRule type="cellIs" dxfId="701" priority="676" operator="equal">
      <formula>"Boháč"</formula>
    </cfRule>
  </conditionalFormatting>
  <conditionalFormatting sqref="K12:L20">
    <cfRule type="cellIs" dxfId="700" priority="679" operator="equal">
      <formula>"Boháč"</formula>
    </cfRule>
  </conditionalFormatting>
  <conditionalFormatting sqref="K13:L19">
    <cfRule type="cellIs" dxfId="699" priority="675" operator="equal">
      <formula>"Boháč"</formula>
    </cfRule>
  </conditionalFormatting>
  <conditionalFormatting sqref="K17:L22">
    <cfRule type="cellIs" dxfId="698" priority="683" operator="equal">
      <formula>"Kubala"</formula>
    </cfRule>
  </conditionalFormatting>
  <conditionalFormatting sqref="K21:L22">
    <cfRule type="cellIs" dxfId="697" priority="674" operator="equal">
      <formula>"Boháč"</formula>
    </cfRule>
  </conditionalFormatting>
  <conditionalFormatting sqref="K36:L36">
    <cfRule type="cellIs" dxfId="696" priority="621" operator="equal">
      <formula>"Boháč"</formula>
    </cfRule>
    <cfRule type="cellIs" dxfId="695" priority="622" operator="equal">
      <formula>"Boháč"</formula>
    </cfRule>
    <cfRule type="cellIs" dxfId="694" priority="625" operator="equal">
      <formula>"Boháč"</formula>
    </cfRule>
    <cfRule type="cellIs" dxfId="693" priority="626" operator="equal">
      <formula>"Boháč"</formula>
    </cfRule>
  </conditionalFormatting>
  <conditionalFormatting sqref="K17:M18">
    <cfRule type="cellIs" dxfId="692" priority="661" operator="equal">
      <formula>"Kubala"</formula>
    </cfRule>
  </conditionalFormatting>
  <conditionalFormatting sqref="K36:M36">
    <cfRule type="cellIs" dxfId="691" priority="609" operator="equal">
      <formula>"Boháč"</formula>
    </cfRule>
    <cfRule type="cellIs" dxfId="690" priority="610" operator="equal">
      <formula>"Chlebek"</formula>
    </cfRule>
    <cfRule type="cellIs" dxfId="689" priority="611" operator="equal">
      <formula>"Kubala"</formula>
    </cfRule>
    <cfRule type="cellIs" dxfId="688" priority="612" operator="equal">
      <formula>"Kubala"</formula>
    </cfRule>
    <cfRule type="cellIs" dxfId="687" priority="615" operator="equal">
      <formula>"Chlebek"</formula>
    </cfRule>
    <cfRule type="cellIs" dxfId="686" priority="616" operator="equal">
      <formula>"Kubala"</formula>
    </cfRule>
    <cfRule type="cellIs" dxfId="685" priority="618" operator="equal">
      <formula>"Chlebek"</formula>
    </cfRule>
    <cfRule type="cellIs" dxfId="684" priority="619" operator="equal">
      <formula>"Chlebek"</formula>
    </cfRule>
    <cfRule type="cellIs" dxfId="683" priority="620" operator="equal">
      <formula>"Kubala"</formula>
    </cfRule>
  </conditionalFormatting>
  <conditionalFormatting sqref="L15:M15">
    <cfRule type="cellIs" dxfId="682" priority="687" operator="equal">
      <formula>"Kubala"</formula>
    </cfRule>
  </conditionalFormatting>
  <conditionalFormatting sqref="M6:M7">
    <cfRule type="cellIs" dxfId="681" priority="714" operator="equal">
      <formula>"Boháč"</formula>
    </cfRule>
    <cfRule type="cellIs" dxfId="680" priority="715" operator="equal">
      <formula>"Boháč"</formula>
    </cfRule>
    <cfRule type="cellIs" dxfId="679" priority="716" operator="equal">
      <formula>"Chlebek"</formula>
    </cfRule>
    <cfRule type="cellIs" dxfId="678" priority="717" operator="equal">
      <formula>"Kubala"</formula>
    </cfRule>
    <cfRule type="cellIs" dxfId="677" priority="718" operator="equal">
      <formula>"Boháč"</formula>
    </cfRule>
    <cfRule type="cellIs" dxfId="676" priority="719" operator="equal">
      <formula>"Chlebek"</formula>
    </cfRule>
    <cfRule type="cellIs" dxfId="675" priority="720" operator="equal">
      <formula>"Chlebek"</formula>
    </cfRule>
    <cfRule type="cellIs" dxfId="674" priority="721" operator="equal">
      <formula>"Kubala"</formula>
    </cfRule>
  </conditionalFormatting>
  <conditionalFormatting sqref="M11">
    <cfRule type="cellIs" dxfId="673" priority="692" operator="equal">
      <formula>"Boháč"</formula>
    </cfRule>
    <cfRule type="cellIs" dxfId="672" priority="693" operator="equal">
      <formula>"Boháč"</formula>
    </cfRule>
    <cfRule type="cellIs" dxfId="671" priority="694" operator="equal">
      <formula>"Chlebek"</formula>
    </cfRule>
    <cfRule type="cellIs" dxfId="670" priority="695" operator="equal">
      <formula>"Kubala"</formula>
    </cfRule>
    <cfRule type="cellIs" dxfId="669" priority="696" operator="equal">
      <formula>"Boháč"</formula>
    </cfRule>
    <cfRule type="cellIs" dxfId="668" priority="697" operator="equal">
      <formula>"Chlebek"</formula>
    </cfRule>
    <cfRule type="cellIs" dxfId="667" priority="698" operator="equal">
      <formula>"Chlebek"</formula>
    </cfRule>
    <cfRule type="cellIs" dxfId="666" priority="699" operator="equal">
      <formula>"Kubala"</formula>
    </cfRule>
  </conditionalFormatting>
  <conditionalFormatting sqref="M15">
    <cfRule type="cellIs" dxfId="665" priority="684" operator="equal">
      <formula>"Boháč"</formula>
    </cfRule>
    <cfRule type="cellIs" dxfId="664" priority="685" operator="equal">
      <formula>"Boháč"</formula>
    </cfRule>
    <cfRule type="cellIs" dxfId="663" priority="686" operator="equal">
      <formula>"Chlebek"</formula>
    </cfRule>
    <cfRule type="cellIs" dxfId="662" priority="688" operator="equal">
      <formula>"Boháč"</formula>
    </cfRule>
    <cfRule type="cellIs" dxfId="661" priority="689" operator="equal">
      <formula>"Chlebek"</formula>
    </cfRule>
    <cfRule type="cellIs" dxfId="660" priority="690" operator="equal">
      <formula>"Chlebek"</formula>
    </cfRule>
    <cfRule type="cellIs" dxfId="659" priority="691" operator="equal">
      <formula>"Kubala"</formula>
    </cfRule>
  </conditionalFormatting>
  <conditionalFormatting sqref="M17:M18">
    <cfRule type="cellIs" dxfId="658" priority="665" operator="equal">
      <formula>"Kubala"</formula>
    </cfRule>
  </conditionalFormatting>
  <conditionalFormatting sqref="M17:M21">
    <cfRule type="cellIs" dxfId="657" priority="634" operator="equal">
      <formula>"Boháč"</formula>
    </cfRule>
    <cfRule type="cellIs" dxfId="656" priority="635" operator="equal">
      <formula>"Boháč"</formula>
    </cfRule>
    <cfRule type="cellIs" dxfId="655" priority="636" operator="equal">
      <formula>"Chlebek"</formula>
    </cfRule>
    <cfRule type="cellIs" dxfId="654" priority="638" operator="equal">
      <formula>"Boháč"</formula>
    </cfRule>
    <cfRule type="cellIs" dxfId="653" priority="639" operator="equal">
      <formula>"Chlebek"</formula>
    </cfRule>
    <cfRule type="cellIs" dxfId="652" priority="640" operator="equal">
      <formula>"Chlebek"</formula>
    </cfRule>
  </conditionalFormatting>
  <conditionalFormatting sqref="M19:M21">
    <cfRule type="cellIs" dxfId="651" priority="637" operator="equal">
      <formula>"Kubala"</formula>
    </cfRule>
    <cfRule type="cellIs" dxfId="650" priority="641" operator="equal">
      <formula>"Kubala"</formula>
    </cfRule>
  </conditionalFormatting>
  <conditionalFormatting sqref="M36">
    <cfRule type="cellIs" dxfId="649" priority="613" operator="equal">
      <formula>"Boháč"</formula>
    </cfRule>
    <cfRule type="cellIs" dxfId="648" priority="614" operator="equal">
      <formula>"Boháč"</formula>
    </cfRule>
    <cfRule type="cellIs" dxfId="647" priority="617" operator="equal">
      <formula>"Boháč"</formula>
    </cfRule>
  </conditionalFormatting>
  <conditionalFormatting sqref="O28">
    <cfRule type="cellIs" dxfId="646" priority="998" operator="equal">
      <formula>"Boháč"</formula>
    </cfRule>
    <cfRule type="cellIs" dxfId="645" priority="999" operator="equal">
      <formula>"Boháč"</formula>
    </cfRule>
    <cfRule type="cellIs" dxfId="644" priority="1000" operator="equal">
      <formula>"Kubala"</formula>
    </cfRule>
    <cfRule type="cellIs" dxfId="643" priority="1001" operator="equal">
      <formula>"Chlebek"</formula>
    </cfRule>
    <cfRule type="cellIs" dxfId="642" priority="1002" operator="equal">
      <formula>"Chlebek"</formula>
    </cfRule>
    <cfRule type="cellIs" dxfId="641" priority="1003" operator="equal">
      <formula>"Chlebek"</formula>
    </cfRule>
    <cfRule type="cellIs" dxfId="640" priority="1004" operator="equal">
      <formula>"Kubala"</formula>
    </cfRule>
  </conditionalFormatting>
  <conditionalFormatting sqref="O3:P11 O13:P14">
    <cfRule type="cellIs" dxfId="639" priority="585" operator="equal">
      <formula>"Kubala"</formula>
    </cfRule>
  </conditionalFormatting>
  <conditionalFormatting sqref="O3:P11">
    <cfRule type="cellIs" dxfId="638" priority="580" operator="equal">
      <formula>"Chlebek"</formula>
    </cfRule>
    <cfRule type="cellIs" dxfId="637" priority="582" operator="equal">
      <formula>"Kubala"</formula>
    </cfRule>
    <cfRule type="cellIs" dxfId="636" priority="583" operator="equal">
      <formula>"Chlebek"</formula>
    </cfRule>
    <cfRule type="cellIs" dxfId="635" priority="584" operator="equal">
      <formula>"Chlebek"</formula>
    </cfRule>
  </conditionalFormatting>
  <conditionalFormatting sqref="O3:P12">
    <cfRule type="cellIs" dxfId="634" priority="516" operator="equal">
      <formula>"Boháč"</formula>
    </cfRule>
  </conditionalFormatting>
  <conditionalFormatting sqref="O6:P12">
    <cfRule type="cellIs" dxfId="633" priority="513" operator="equal">
      <formula>"Boháč"</formula>
    </cfRule>
  </conditionalFormatting>
  <conditionalFormatting sqref="O10:P10">
    <cfRule type="cellIs" dxfId="632" priority="572" operator="equal">
      <formula>"Kubala"</formula>
    </cfRule>
    <cfRule type="cellIs" dxfId="631" priority="573" operator="equal">
      <formula>"Chlebek"</formula>
    </cfRule>
    <cfRule type="cellIs" dxfId="630" priority="574" operator="equal">
      <formula>"Chlebek"</formula>
    </cfRule>
    <cfRule type="cellIs" dxfId="629" priority="575" operator="equal">
      <formula>"Chlebek"</formula>
    </cfRule>
    <cfRule type="cellIs" dxfId="628" priority="576" operator="equal">
      <formula>"Kubala"</formula>
    </cfRule>
  </conditionalFormatting>
  <conditionalFormatting sqref="O11:P12">
    <cfRule type="cellIs" dxfId="627" priority="515" operator="equal">
      <formula>"Boháč"</formula>
    </cfRule>
  </conditionalFormatting>
  <conditionalFormatting sqref="O12:P12">
    <cfRule type="cellIs" dxfId="626" priority="517" operator="equal">
      <formula>"Chlebek"</formula>
    </cfRule>
    <cfRule type="cellIs" dxfId="625" priority="518" operator="equal">
      <formula>"Chlebek"</formula>
    </cfRule>
    <cfRule type="cellIs" dxfId="624" priority="519" operator="equal">
      <formula>"Kubala"</formula>
    </cfRule>
    <cfRule type="cellIs" dxfId="623" priority="520" operator="equal">
      <formula>"Kubala"</formula>
    </cfRule>
  </conditionalFormatting>
  <conditionalFormatting sqref="O12:P17">
    <cfRule type="cellIs" dxfId="622" priority="514" operator="equal">
      <formula>"Chlebek"</formula>
    </cfRule>
  </conditionalFormatting>
  <conditionalFormatting sqref="O13:P14">
    <cfRule type="cellIs" dxfId="621" priority="577" operator="equal">
      <formula>"Boháč"</formula>
    </cfRule>
    <cfRule type="cellIs" dxfId="620" priority="578" operator="equal">
      <formula>"Boháč"</formula>
    </cfRule>
    <cfRule type="cellIs" dxfId="619" priority="579" operator="equal">
      <formula>"Boháč"</formula>
    </cfRule>
    <cfRule type="cellIs" dxfId="618" priority="581" operator="equal">
      <formula>"Boháč"</formula>
    </cfRule>
  </conditionalFormatting>
  <conditionalFormatting sqref="O13:P19">
    <cfRule type="cellIs" dxfId="617" priority="549" operator="equal">
      <formula>"Boháč"</formula>
    </cfRule>
    <cfRule type="cellIs" dxfId="616" priority="551" operator="equal">
      <formula>"Chlebek"</formula>
    </cfRule>
    <cfRule type="cellIs" dxfId="615" priority="552" operator="equal">
      <formula>"Chlebek"</formula>
    </cfRule>
  </conditionalFormatting>
  <conditionalFormatting sqref="O15:P18">
    <cfRule type="cellIs" dxfId="614" priority="547" operator="equal">
      <formula>"Boháč"</formula>
    </cfRule>
    <cfRule type="cellIs" dxfId="613" priority="550" operator="equal">
      <formula>"Boháč"</formula>
    </cfRule>
  </conditionalFormatting>
  <conditionalFormatting sqref="O15:P19">
    <cfRule type="cellIs" dxfId="612" priority="545" operator="equal">
      <formula>"Kubala"</formula>
    </cfRule>
    <cfRule type="cellIs" dxfId="611" priority="548" operator="equal">
      <formula>"Boháč"</formula>
    </cfRule>
  </conditionalFormatting>
  <conditionalFormatting sqref="O16:P16">
    <cfRule type="cellIs" dxfId="610" priority="539" operator="equal">
      <formula>"Boháč"</formula>
    </cfRule>
    <cfRule type="cellIs" dxfId="609" priority="540" operator="equal">
      <formula>"Boháč"</formula>
    </cfRule>
    <cfRule type="cellIs" dxfId="608" priority="541" operator="equal">
      <formula>"Boháč"</formula>
    </cfRule>
    <cfRule type="cellIs" dxfId="607" priority="542" operator="equal">
      <formula>"Boháč"</formula>
    </cfRule>
  </conditionalFormatting>
  <conditionalFormatting sqref="O16:P17">
    <cfRule type="cellIs" dxfId="606" priority="537" operator="equal">
      <formula>"Kubala"</formula>
    </cfRule>
  </conditionalFormatting>
  <conditionalFormatting sqref="O13:Q13">
    <cfRule type="cellIs" dxfId="605" priority="556" operator="equal">
      <formula>"Kubala"</formula>
    </cfRule>
  </conditionalFormatting>
  <conditionalFormatting sqref="O16:Q16">
    <cfRule type="cellIs" dxfId="604" priority="534" operator="equal">
      <formula>"Chlebek"</formula>
    </cfRule>
    <cfRule type="cellIs" dxfId="603" priority="535" operator="equal">
      <formula>"Chlebek"</formula>
    </cfRule>
  </conditionalFormatting>
  <conditionalFormatting sqref="O19:Q19">
    <cfRule type="cellIs" dxfId="602" priority="522" operator="equal">
      <formula>"Boháč"</formula>
    </cfRule>
  </conditionalFormatting>
  <conditionalFormatting sqref="O20:Q20">
    <cfRule type="cellIs" dxfId="601" priority="729" operator="equal">
      <formula>"Boháč"</formula>
    </cfRule>
    <cfRule type="cellIs" dxfId="600" priority="730" operator="equal">
      <formula>"Chlebek"</formula>
    </cfRule>
    <cfRule type="cellIs" dxfId="599" priority="731" operator="equal">
      <formula>"Kubala"</formula>
    </cfRule>
    <cfRule type="cellIs" dxfId="598" priority="732" operator="equal">
      <formula>"Kubala"</formula>
    </cfRule>
    <cfRule type="cellIs" dxfId="597" priority="733" operator="equal">
      <formula>"Boháč"</formula>
    </cfRule>
  </conditionalFormatting>
  <conditionalFormatting sqref="R27 O20:Q20 V27">
    <cfRule type="cellIs" dxfId="596" priority="735" operator="equal">
      <formula>"Chlebek"</formula>
    </cfRule>
    <cfRule type="cellIs" dxfId="595" priority="736" operator="equal">
      <formula>"Kubala"</formula>
    </cfRule>
    <cfRule type="cellIs" dxfId="594" priority="737" operator="equal">
      <formula>"Boháč"</formula>
    </cfRule>
    <cfRule type="cellIs" dxfId="593" priority="738" operator="equal">
      <formula>"Chlebek"</formula>
    </cfRule>
    <cfRule type="cellIs" dxfId="592" priority="739" operator="equal">
      <formula>"Chlebek"</formula>
    </cfRule>
    <cfRule type="cellIs" dxfId="591" priority="740" operator="equal">
      <formula>"Kubala"</formula>
    </cfRule>
  </conditionalFormatting>
  <conditionalFormatting sqref="O2:AH2 V6:Z23 AD3:AH23 O24:AH26 Z27:AB35 AD27:AH35 Q28:R28 O29:P29 R29:R30 Z36:AH37 Z38:AB38 AD38:AH38 Z39:AH39 Z40:AB40 AD40:AH45 O41:P41 R41:AB41 O42:AB45 O46:AH46 O21:R23 R3:R20 V3:V5 Z3:Z5 O31:R34 V28:V34 O35:V40">
    <cfRule type="cellIs" dxfId="590" priority="1116" operator="equal">
      <formula>"Chlebek"</formula>
    </cfRule>
  </conditionalFormatting>
  <conditionalFormatting sqref="P14">
    <cfRule type="cellIs" dxfId="589" priority="569" operator="equal">
      <formula>"Kubala"</formula>
    </cfRule>
  </conditionalFormatting>
  <conditionalFormatting sqref="P41">
    <cfRule type="cellIs" dxfId="588" priority="997" operator="equal">
      <formula>"Chlebek"</formula>
    </cfRule>
  </conditionalFormatting>
  <conditionalFormatting sqref="Q4:Q5">
    <cfRule type="cellIs" dxfId="587" priority="594" operator="equal">
      <formula>"Boháč"</formula>
    </cfRule>
    <cfRule type="cellIs" dxfId="586" priority="595" operator="equal">
      <formula>"Boháč"</formula>
    </cfRule>
    <cfRule type="cellIs" dxfId="585" priority="596" operator="equal">
      <formula>"Chlebek"</formula>
    </cfRule>
    <cfRule type="cellIs" dxfId="584" priority="597" operator="equal">
      <formula>"Kubala"</formula>
    </cfRule>
    <cfRule type="cellIs" dxfId="583" priority="598" operator="equal">
      <formula>"Boháč"</formula>
    </cfRule>
    <cfRule type="cellIs" dxfId="582" priority="599" operator="equal">
      <formula>"Chlebek"</formula>
    </cfRule>
    <cfRule type="cellIs" dxfId="581" priority="600" operator="equal">
      <formula>"Chlebek"</formula>
    </cfRule>
    <cfRule type="cellIs" dxfId="580" priority="601" operator="equal">
      <formula>"Kubala"</formula>
    </cfRule>
  </conditionalFormatting>
  <conditionalFormatting sqref="Q7">
    <cfRule type="cellIs" dxfId="579" priority="586" operator="equal">
      <formula>"Boháč"</formula>
    </cfRule>
    <cfRule type="cellIs" dxfId="578" priority="587" operator="equal">
      <formula>"Boháč"</formula>
    </cfRule>
    <cfRule type="cellIs" dxfId="577" priority="588" operator="equal">
      <formula>"Chlebek"</formula>
    </cfRule>
    <cfRule type="cellIs" dxfId="576" priority="589" operator="equal">
      <formula>"Kubala"</formula>
    </cfRule>
    <cfRule type="cellIs" dxfId="575" priority="590" operator="equal">
      <formula>"Boháč"</formula>
    </cfRule>
    <cfRule type="cellIs" dxfId="574" priority="591" operator="equal">
      <formula>"Chlebek"</formula>
    </cfRule>
    <cfRule type="cellIs" dxfId="573" priority="592" operator="equal">
      <formula>"Chlebek"</formula>
    </cfRule>
    <cfRule type="cellIs" dxfId="572" priority="593" operator="equal">
      <formula>"Kubala"</formula>
    </cfRule>
  </conditionalFormatting>
  <conditionalFormatting sqref="Q13">
    <cfRule type="cellIs" dxfId="571" priority="553" operator="equal">
      <formula>"Boháč"</formula>
    </cfRule>
    <cfRule type="cellIs" dxfId="570" priority="554" operator="equal">
      <formula>"Boháč"</formula>
    </cfRule>
    <cfRule type="cellIs" dxfId="569" priority="555" operator="equal">
      <formula>"Chlebek"</formula>
    </cfRule>
    <cfRule type="cellIs" dxfId="568" priority="557" operator="equal">
      <formula>"Boháč"</formula>
    </cfRule>
    <cfRule type="cellIs" dxfId="567" priority="558" operator="equal">
      <formula>"Chlebek"</formula>
    </cfRule>
    <cfRule type="cellIs" dxfId="566" priority="559" operator="equal">
      <formula>"Chlebek"</formula>
    </cfRule>
    <cfRule type="cellIs" dxfId="565" priority="560" operator="equal">
      <formula>"Kubala"</formula>
    </cfRule>
  </conditionalFormatting>
  <conditionalFormatting sqref="Q16">
    <cfRule type="cellIs" dxfId="564" priority="529" operator="equal">
      <formula>"Boháč"</formula>
    </cfRule>
    <cfRule type="cellIs" dxfId="563" priority="530" operator="equal">
      <formula>"Boháč"</formula>
    </cfRule>
    <cfRule type="cellIs" dxfId="562" priority="531" operator="equal">
      <formula>"Chlebek"</formula>
    </cfRule>
    <cfRule type="cellIs" dxfId="561" priority="532" operator="equal">
      <formula>"Kubala"</formula>
    </cfRule>
    <cfRule type="cellIs" dxfId="560" priority="533" operator="equal">
      <formula>"Boháč"</formula>
    </cfRule>
    <cfRule type="cellIs" dxfId="559" priority="536" operator="equal">
      <formula>"Kubala"</formula>
    </cfRule>
  </conditionalFormatting>
  <conditionalFormatting sqref="Q19">
    <cfRule type="cellIs" dxfId="558" priority="521" operator="equal">
      <formula>"Boháč"</formula>
    </cfRule>
    <cfRule type="cellIs" dxfId="557" priority="523" operator="equal">
      <formula>"Chlebek"</formula>
    </cfRule>
    <cfRule type="cellIs" dxfId="556" priority="524" operator="equal">
      <formula>"Kubala"</formula>
    </cfRule>
    <cfRule type="cellIs" dxfId="555" priority="525" operator="equal">
      <formula>"Boháč"</formula>
    </cfRule>
    <cfRule type="cellIs" dxfId="554" priority="526" operator="equal">
      <formula>"Chlebek"</formula>
    </cfRule>
    <cfRule type="cellIs" dxfId="553" priority="527" operator="equal">
      <formula>"Chlebek"</formula>
    </cfRule>
    <cfRule type="cellIs" dxfId="552" priority="528" operator="equal">
      <formula>"Kubala"</formula>
    </cfRule>
  </conditionalFormatting>
  <conditionalFormatting sqref="Q20">
    <cfRule type="cellIs" dxfId="551" priority="734" operator="equal">
      <formula>"Boháč"</formula>
    </cfRule>
  </conditionalFormatting>
  <conditionalFormatting sqref="Q43">
    <cfRule type="cellIs" dxfId="550" priority="996" operator="equal">
      <formula>"Boháč"</formula>
    </cfRule>
  </conditionalFormatting>
  <conditionalFormatting sqref="R3:R19 V6:Y23 O24:Y26 Q28:R28 O29:P29 R29:R30 O41:P41 R41:Y41 O42:Y46 R27 V3:V5 O31:R34 V27:V34 O35:V40">
    <cfRule type="cellIs" dxfId="549" priority="1112" operator="equal">
      <formula>"Boháč"</formula>
    </cfRule>
  </conditionalFormatting>
  <conditionalFormatting sqref="R3:R19 V6:Z23 AD3:AH23 O24:AH26 Z27:AB35 AD27:AH35 Q28:R28 O29:P29 R29:R30 Z36:AH36 V3:V5 Z3:Z5 O31:R34 V28:V34 S37:U37 O35:Q37 O35:V36">
    <cfRule type="cellIs" dxfId="548" priority="1114" operator="equal">
      <formula>"Chlebek"</formula>
    </cfRule>
  </conditionalFormatting>
  <conditionalFormatting sqref="V6:Z23 AD3:AH23 O24:AH26 Z27:AB35 AD27:AH35 Q28:R28 O29:P29 R29:R30 Z36:AH37 R41:AB41 O42:AB45 Z38:AB38 Z40:AB40 Z39:AH39 O41:P41 O2:AH2 AD38:AH38 AD40:AH45 O46:AH46 O21:R23 R3:R20 V3:V5 Z3:Z5 O31:R34 V28:V34 O35:V40">
    <cfRule type="cellIs" dxfId="547" priority="1115" operator="equal">
      <formula>"Chlebek"</formula>
    </cfRule>
  </conditionalFormatting>
  <conditionalFormatting sqref="R3:R19 V6:Z23 AD3:AH23 O24:AH26 Z27:AB35 AD27:AH35 Q28:R28 O29:P29 R29:R30 Z36:AH37 R41:AB41 O42:AB45 Z39:AH39 O2:AH2 Z38:AB38 AD38:AH38 Z40:AB40 AD40:AH45 O41:P41 O46:AH46 V3:V5 Z3:Z5 O31:R34 V28:V34 O35:V40">
    <cfRule type="cellIs" dxfId="546" priority="1117" operator="equal">
      <formula>"Kubala"</formula>
    </cfRule>
  </conditionalFormatting>
  <conditionalFormatting sqref="U23">
    <cfRule type="cellIs" dxfId="545" priority="989" operator="equal">
      <formula>"Boháč"</formula>
    </cfRule>
    <cfRule type="cellIs" dxfId="544" priority="990" operator="equal">
      <formula>"Boháč"</formula>
    </cfRule>
    <cfRule type="cellIs" dxfId="543" priority="991" operator="equal">
      <formula>"Kubala"</formula>
    </cfRule>
    <cfRule type="cellIs" dxfId="542" priority="992" operator="equal">
      <formula>"Chlebek"</formula>
    </cfRule>
    <cfRule type="cellIs" dxfId="541" priority="993" operator="equal">
      <formula>"Chlebek"</formula>
    </cfRule>
    <cfRule type="cellIs" dxfId="540" priority="994" operator="equal">
      <formula>"Chlebek"</formula>
    </cfRule>
    <cfRule type="cellIs" dxfId="539" priority="995" operator="equal">
      <formula>"Kubala"</formula>
    </cfRule>
  </conditionalFormatting>
  <conditionalFormatting sqref="U41">
    <cfRule type="cellIs" dxfId="538" priority="987" operator="equal">
      <formula>"Kubala"</formula>
    </cfRule>
    <cfRule type="cellIs" dxfId="537" priority="988" operator="equal">
      <formula>"Chlebek"</formula>
    </cfRule>
  </conditionalFormatting>
  <conditionalFormatting sqref="W41:Y41">
    <cfRule type="cellIs" dxfId="536" priority="1087" operator="equal">
      <formula>"Kubala"</formula>
    </cfRule>
    <cfRule type="cellIs" dxfId="535" priority="1088" operator="equal">
      <formula>"Chlebek"</formula>
    </cfRule>
  </conditionalFormatting>
  <conditionalFormatting sqref="Y42:Y44">
    <cfRule type="cellIs" dxfId="534" priority="1081" operator="equal">
      <formula>"Boháč"</formula>
    </cfRule>
    <cfRule type="cellIs" dxfId="533" priority="1082" operator="equal">
      <formula>"Kubala"</formula>
    </cfRule>
    <cfRule type="cellIs" dxfId="532" priority="1083" operator="equal">
      <formula>"Chlebek"</formula>
    </cfRule>
  </conditionalFormatting>
  <conditionalFormatting sqref="Y45">
    <cfRule type="cellIs" dxfId="531" priority="1079" operator="equal">
      <formula>"Boháč"</formula>
    </cfRule>
    <cfRule type="cellIs" dxfId="530" priority="1080" operator="equal">
      <formula>"Kubala"</formula>
    </cfRule>
  </conditionalFormatting>
  <conditionalFormatting sqref="Y46">
    <cfRule type="cellIs" dxfId="529" priority="1093" operator="equal">
      <formula>"Boháč"</formula>
    </cfRule>
  </conditionalFormatting>
  <conditionalFormatting sqref="Z37:AB40 W41:AB43">
    <cfRule type="cellIs" dxfId="528" priority="1005" operator="equal">
      <formula>"Boháč"</formula>
    </cfRule>
  </conditionalFormatting>
  <conditionalFormatting sqref="Z36:AC37 Z38:AB38 Z39:AC39 Z40:AB40 W41:AB45 Z30:AB35">
    <cfRule type="cellIs" dxfId="527" priority="1006" operator="equal">
      <formula>"Boháč"</formula>
    </cfRule>
  </conditionalFormatting>
  <conditionalFormatting sqref="AA38:AB38 AA40:AB42">
    <cfRule type="cellIs" dxfId="526" priority="1052" operator="equal">
      <formula>"Chlebek"</formula>
    </cfRule>
  </conditionalFormatting>
  <conditionalFormatting sqref="AA38:AB38 AA40:AB44">
    <cfRule type="cellIs" dxfId="525" priority="1056" operator="equal">
      <formula>"Boháč"</formula>
    </cfRule>
  </conditionalFormatting>
  <conditionalFormatting sqref="AA41:AB42">
    <cfRule type="cellIs" dxfId="524" priority="1047" operator="equal">
      <formula>"Kubala"</formula>
    </cfRule>
  </conditionalFormatting>
  <conditionalFormatting sqref="AA45:AB45 AA46:AC46">
    <cfRule type="cellIs" dxfId="523" priority="975" operator="equal">
      <formula>"Boháč"</formula>
    </cfRule>
  </conditionalFormatting>
  <conditionalFormatting sqref="AA36:AC37">
    <cfRule type="cellIs" dxfId="522" priority="1007" operator="equal">
      <formula>"Boháč"</formula>
    </cfRule>
  </conditionalFormatting>
  <conditionalFormatting sqref="AA37:AC37 AA39:AC39">
    <cfRule type="cellIs" dxfId="521" priority="1011" operator="equal">
      <formula>"Chlebek"</formula>
    </cfRule>
  </conditionalFormatting>
  <conditionalFormatting sqref="AA39:AC39">
    <cfRule type="cellIs" dxfId="520" priority="1009" operator="equal">
      <formula>"Boháč"</formula>
    </cfRule>
  </conditionalFormatting>
  <conditionalFormatting sqref="AC37 AB39:AC39">
    <cfRule type="cellIs" dxfId="519" priority="1013" operator="equal">
      <formula>"Kubala"</formula>
    </cfRule>
  </conditionalFormatting>
  <conditionalFormatting sqref="AD3:AG23 Z38:AB38 Z40:AB40 R41:AB41 AA41:AB43 O42:AB42 Z39:AG39 Z36:AG37 R3:R19 V6:Z23 O24:AG26 Z27:AB35 AD27:AG35 Q28:R28 O29:P29 R29:R30 AD38:AG38 AD40:AG42 O41:P41 V3:V5 Z3:Z5 O31:R34 V28:V34 O35:V40">
    <cfRule type="cellIs" dxfId="518" priority="1110" operator="equal">
      <formula>"Boháč"</formula>
    </cfRule>
  </conditionalFormatting>
  <conditionalFormatting sqref="AD3:AH23 R3:R19 V6:Z23 O24:AH26 Z27:AB35 AD27:AH35 Q28:R28 O29:P29 R29:R30 Z36:AH36 V3:V5 Z3:Z5 O31:R34 V28:V34 S37:U37 O35:Q37 O35:V36">
    <cfRule type="cellIs" dxfId="517" priority="1113" operator="equal">
      <formula>"Kubala"</formula>
    </cfRule>
  </conditionalFormatting>
  <conditionalFormatting sqref="AE8:AG8">
    <cfRule type="cellIs" dxfId="516" priority="1108" operator="equal">
      <formula>"Boháč"</formula>
    </cfRule>
  </conditionalFormatting>
  <conditionalFormatting sqref="AE9:AG9">
    <cfRule type="cellIs" dxfId="515" priority="1111" operator="equal">
      <formula>"Boháč"</formula>
    </cfRule>
  </conditionalFormatting>
  <conditionalFormatting sqref="AE10:AG14">
    <cfRule type="cellIs" dxfId="514" priority="1084" operator="equal">
      <formula>"Boháč"</formula>
    </cfRule>
  </conditionalFormatting>
  <conditionalFormatting sqref="AF7">
    <cfRule type="cellIs" dxfId="513" priority="1109" operator="equal">
      <formula>"Kubala"</formula>
    </cfRule>
  </conditionalFormatting>
  <conditionalFormatting sqref="AF8">
    <cfRule type="cellIs" dxfId="512" priority="1118" operator="equal">
      <formula>"Kubala"</formula>
    </cfRule>
  </conditionalFormatting>
  <conditionalFormatting sqref="AG3:AG13">
    <cfRule type="cellIs" dxfId="511" priority="976" operator="equal">
      <formula>"Boháč"</formula>
    </cfRule>
  </conditionalFormatting>
  <conditionalFormatting sqref="G39:I39">
    <cfRule type="cellIs" dxfId="510" priority="500" operator="equal">
      <formula>"Boháč"</formula>
    </cfRule>
    <cfRule type="cellIs" dxfId="509" priority="501" operator="equal">
      <formula>"Chlebek"</formula>
    </cfRule>
    <cfRule type="cellIs" dxfId="508" priority="502" operator="equal">
      <formula>"Kubala"</formula>
    </cfRule>
    <cfRule type="cellIs" dxfId="507" priority="503" operator="equal">
      <formula>"Kubala"</formula>
    </cfRule>
    <cfRule type="cellIs" dxfId="506" priority="504" operator="equal">
      <formula>"Boháč"</formula>
    </cfRule>
  </conditionalFormatting>
  <conditionalFormatting sqref="G39:I39">
    <cfRule type="cellIs" dxfId="505" priority="506" operator="equal">
      <formula>"Chlebek"</formula>
    </cfRule>
    <cfRule type="cellIs" dxfId="504" priority="507" operator="equal">
      <formula>"Kubala"</formula>
    </cfRule>
    <cfRule type="cellIs" dxfId="503" priority="508" operator="equal">
      <formula>"Boháč"</formula>
    </cfRule>
    <cfRule type="cellIs" dxfId="502" priority="509" operator="equal">
      <formula>"Chlebek"</formula>
    </cfRule>
    <cfRule type="cellIs" dxfId="501" priority="510" operator="equal">
      <formula>"Chlebek"</formula>
    </cfRule>
    <cfRule type="cellIs" dxfId="500" priority="511" operator="equal">
      <formula>"Kubala"</formula>
    </cfRule>
  </conditionalFormatting>
  <conditionalFormatting sqref="I39">
    <cfRule type="cellIs" dxfId="499" priority="505" operator="equal">
      <formula>"Boháč"</formula>
    </cfRule>
  </conditionalFormatting>
  <conditionalFormatting sqref="O20">
    <cfRule type="cellIs" dxfId="498" priority="486" operator="equal">
      <formula>"Boháč"</formula>
    </cfRule>
    <cfRule type="cellIs" dxfId="497" priority="487" operator="equal">
      <formula>"Boháč"</formula>
    </cfRule>
    <cfRule type="cellIs" dxfId="496" priority="488" operator="equal">
      <formula>"Kubala"</formula>
    </cfRule>
    <cfRule type="cellIs" dxfId="495" priority="489" operator="equal">
      <formula>"Chlebek"</formula>
    </cfRule>
    <cfRule type="cellIs" dxfId="494" priority="490" operator="equal">
      <formula>"Chlebek"</formula>
    </cfRule>
    <cfRule type="cellIs" dxfId="493" priority="491" operator="equal">
      <formula>"Chlebek"</formula>
    </cfRule>
    <cfRule type="cellIs" dxfId="492" priority="492" operator="equal">
      <formula>"Kubala"</formula>
    </cfRule>
  </conditionalFormatting>
  <conditionalFormatting sqref="Q20 O28:P28">
    <cfRule type="cellIs" dxfId="491" priority="498" operator="equal">
      <formula>"Chlebek"</formula>
    </cfRule>
  </conditionalFormatting>
  <conditionalFormatting sqref="Q28">
    <cfRule type="cellIs" dxfId="490" priority="485" operator="equal">
      <formula>"Kubala"</formula>
    </cfRule>
  </conditionalFormatting>
  <conditionalFormatting sqref="Q20 O28:P28">
    <cfRule type="cellIs" dxfId="489" priority="494" operator="equal">
      <formula>"Boháč"</formula>
    </cfRule>
  </conditionalFormatting>
  <conditionalFormatting sqref="Q20 O28:P28">
    <cfRule type="cellIs" dxfId="488" priority="496" operator="equal">
      <formula>"Chlebek"</formula>
    </cfRule>
  </conditionalFormatting>
  <conditionalFormatting sqref="Q20 O28:P28">
    <cfRule type="cellIs" dxfId="487" priority="497" operator="equal">
      <formula>"Chlebek"</formula>
    </cfRule>
  </conditionalFormatting>
  <conditionalFormatting sqref="Q20 O28:P28">
    <cfRule type="cellIs" dxfId="486" priority="499" operator="equal">
      <formula>"Kubala"</formula>
    </cfRule>
  </conditionalFormatting>
  <conditionalFormatting sqref="Q20 O28:P28">
    <cfRule type="cellIs" dxfId="485" priority="493" operator="equal">
      <formula>"Boháč"</formula>
    </cfRule>
  </conditionalFormatting>
  <conditionalFormatting sqref="Q20 O28:P28">
    <cfRule type="cellIs" dxfId="484" priority="495" operator="equal">
      <formula>"Kubala"</formula>
    </cfRule>
  </conditionalFormatting>
  <conditionalFormatting sqref="W3:X3">
    <cfRule type="cellIs" dxfId="483" priority="479" operator="equal">
      <formula>"Boháč"</formula>
    </cfRule>
    <cfRule type="cellIs" dxfId="482" priority="480" operator="equal">
      <formula>"Kubala"</formula>
    </cfRule>
    <cfRule type="cellIs" dxfId="481" priority="481" operator="equal">
      <formula>"Chlebek"</formula>
    </cfRule>
    <cfRule type="cellIs" dxfId="480" priority="482" operator="equal">
      <formula>"Chlebek"</formula>
    </cfRule>
    <cfRule type="cellIs" dxfId="479" priority="483" operator="equal">
      <formula>"Chlebek"</formula>
    </cfRule>
    <cfRule type="cellIs" dxfId="478" priority="484" operator="equal">
      <formula>"Kubala"</formula>
    </cfRule>
  </conditionalFormatting>
  <conditionalFormatting sqref="W3:X3">
    <cfRule type="cellIs" dxfId="477" priority="475" operator="equal">
      <formula>"Boháč"</formula>
    </cfRule>
    <cfRule type="cellIs" dxfId="476" priority="476" operator="equal">
      <formula>"Chlebek"</formula>
    </cfRule>
    <cfRule type="cellIs" dxfId="475" priority="477" operator="equal">
      <formula>"Kubala"</formula>
    </cfRule>
    <cfRule type="cellIs" dxfId="474" priority="478" operator="equal">
      <formula>"Kubala"</formula>
    </cfRule>
  </conditionalFormatting>
  <conditionalFormatting sqref="W3:X3">
    <cfRule type="cellIs" dxfId="473" priority="472" operator="equal">
      <formula>"Boháč"</formula>
    </cfRule>
    <cfRule type="cellIs" dxfId="472" priority="473" operator="equal">
      <formula>"Boháč"</formula>
    </cfRule>
    <cfRule type="cellIs" dxfId="471" priority="474" operator="equal">
      <formula>"Kubala"</formula>
    </cfRule>
  </conditionalFormatting>
  <conditionalFormatting sqref="O30:P30">
    <cfRule type="cellIs" dxfId="470" priority="466" operator="equal">
      <formula>"Boháč"</formula>
    </cfRule>
    <cfRule type="cellIs" dxfId="469" priority="467" operator="equal">
      <formula>"Kubala"</formula>
    </cfRule>
    <cfRule type="cellIs" dxfId="468" priority="468" operator="equal">
      <formula>"Chlebek"</formula>
    </cfRule>
    <cfRule type="cellIs" dxfId="467" priority="469" operator="equal">
      <formula>"Chlebek"</formula>
    </cfRule>
    <cfRule type="cellIs" dxfId="466" priority="470" operator="equal">
      <formula>"Chlebek"</formula>
    </cfRule>
    <cfRule type="cellIs" dxfId="465" priority="471" operator="equal">
      <formula>"Kubala"</formula>
    </cfRule>
  </conditionalFormatting>
  <conditionalFormatting sqref="O30:P30">
    <cfRule type="cellIs" dxfId="464" priority="465" operator="equal">
      <formula>"Boháč"</formula>
    </cfRule>
  </conditionalFormatting>
  <conditionalFormatting sqref="O30:P30">
    <cfRule type="cellIs" dxfId="463" priority="461" operator="equal">
      <formula>"Boháč"</formula>
    </cfRule>
    <cfRule type="cellIs" dxfId="462" priority="462" operator="equal">
      <formula>"Chlebek"</formula>
    </cfRule>
    <cfRule type="cellIs" dxfId="461" priority="463" operator="equal">
      <formula>"Kubala"</formula>
    </cfRule>
    <cfRule type="cellIs" dxfId="460" priority="464" operator="equal">
      <formula>"Kubala"</formula>
    </cfRule>
  </conditionalFormatting>
  <conditionalFormatting sqref="O30:P30">
    <cfRule type="cellIs" dxfId="459" priority="458" operator="equal">
      <formula>"Boháč"</formula>
    </cfRule>
    <cfRule type="cellIs" dxfId="458" priority="459" operator="equal">
      <formula>"Boháč"</formula>
    </cfRule>
    <cfRule type="cellIs" dxfId="457" priority="460" operator="equal">
      <formula>"Kubala"</formula>
    </cfRule>
  </conditionalFormatting>
  <conditionalFormatting sqref="A1:XFD2 A22:XFD26 Z4:XFD5 A27:R34 A35:XFD1048576 V27:XFD34 V4:V5 V3:XFD3 A3:R21 V6:XFD21">
    <cfRule type="cellIs" dxfId="456" priority="457" operator="equal">
      <formula>"Boháč"</formula>
    </cfRule>
  </conditionalFormatting>
  <conditionalFormatting sqref="W5:X5">
    <cfRule type="cellIs" dxfId="455" priority="451" operator="equal">
      <formula>"Boháč"</formula>
    </cfRule>
    <cfRule type="cellIs" dxfId="454" priority="452" operator="equal">
      <formula>"Kubala"</formula>
    </cfRule>
    <cfRule type="cellIs" dxfId="453" priority="453" operator="equal">
      <formula>"Chlebek"</formula>
    </cfRule>
    <cfRule type="cellIs" dxfId="452" priority="454" operator="equal">
      <formula>"Chlebek"</formula>
    </cfRule>
    <cfRule type="cellIs" dxfId="451" priority="455" operator="equal">
      <formula>"Chlebek"</formula>
    </cfRule>
    <cfRule type="cellIs" dxfId="450" priority="456" operator="equal">
      <formula>"Kubala"</formula>
    </cfRule>
  </conditionalFormatting>
  <conditionalFormatting sqref="W5:Y5">
    <cfRule type="cellIs" dxfId="449" priority="447" operator="equal">
      <formula>"Boháč"</formula>
    </cfRule>
    <cfRule type="cellIs" dxfId="448" priority="448" operator="equal">
      <formula>"Chlebek"</formula>
    </cfRule>
    <cfRule type="cellIs" dxfId="447" priority="449" operator="equal">
      <formula>"Kubala"</formula>
    </cfRule>
    <cfRule type="cellIs" dxfId="446" priority="450" operator="equal">
      <formula>"Kubala"</formula>
    </cfRule>
  </conditionalFormatting>
  <conditionalFormatting sqref="W5:Y5">
    <cfRule type="cellIs" dxfId="445" priority="444" operator="equal">
      <formula>"Boháč"</formula>
    </cfRule>
    <cfRule type="cellIs" dxfId="444" priority="445" operator="equal">
      <formula>"Boháč"</formula>
    </cfRule>
    <cfRule type="cellIs" dxfId="443" priority="446" operator="equal">
      <formula>"Kubala"</formula>
    </cfRule>
  </conditionalFormatting>
  <conditionalFormatting sqref="Y5">
    <cfRule type="cellIs" dxfId="442" priority="441" operator="equal">
      <formula>"Chlebek"</formula>
    </cfRule>
    <cfRule type="cellIs" dxfId="441" priority="442" operator="equal">
      <formula>"Chlebek"</formula>
    </cfRule>
    <cfRule type="cellIs" dxfId="440" priority="443" operator="equal">
      <formula>"Kubala"</formula>
    </cfRule>
  </conditionalFormatting>
  <conditionalFormatting sqref="Y5">
    <cfRule type="cellIs" dxfId="439" priority="440" operator="equal">
      <formula>"Boháč"</formula>
    </cfRule>
  </conditionalFormatting>
  <conditionalFormatting sqref="W4:X4">
    <cfRule type="cellIs" dxfId="438" priority="434" operator="equal">
      <formula>"Boháč"</formula>
    </cfRule>
    <cfRule type="cellIs" dxfId="437" priority="435" operator="equal">
      <formula>"Kubala"</formula>
    </cfRule>
    <cfRule type="cellIs" dxfId="436" priority="436" operator="equal">
      <formula>"Chlebek"</formula>
    </cfRule>
    <cfRule type="cellIs" dxfId="435" priority="437" operator="equal">
      <formula>"Chlebek"</formula>
    </cfRule>
    <cfRule type="cellIs" dxfId="434" priority="438" operator="equal">
      <formula>"Chlebek"</formula>
    </cfRule>
    <cfRule type="cellIs" dxfId="433" priority="439" operator="equal">
      <formula>"Kubala"</formula>
    </cfRule>
  </conditionalFormatting>
  <conditionalFormatting sqref="W4:Y4">
    <cfRule type="cellIs" dxfId="432" priority="430" operator="equal">
      <formula>"Boháč"</formula>
    </cfRule>
    <cfRule type="cellIs" dxfId="431" priority="431" operator="equal">
      <formula>"Chlebek"</formula>
    </cfRule>
    <cfRule type="cellIs" dxfId="430" priority="432" operator="equal">
      <formula>"Kubala"</formula>
    </cfRule>
    <cfRule type="cellIs" dxfId="429" priority="433" operator="equal">
      <formula>"Kubala"</formula>
    </cfRule>
  </conditionalFormatting>
  <conditionalFormatting sqref="W4:Y4">
    <cfRule type="cellIs" dxfId="428" priority="427" operator="equal">
      <formula>"Boháč"</formula>
    </cfRule>
    <cfRule type="cellIs" dxfId="427" priority="428" operator="equal">
      <formula>"Boháč"</formula>
    </cfRule>
    <cfRule type="cellIs" dxfId="426" priority="429" operator="equal">
      <formula>"Kubala"</formula>
    </cfRule>
  </conditionalFormatting>
  <conditionalFormatting sqref="Y4">
    <cfRule type="cellIs" dxfId="425" priority="424" operator="equal">
      <formula>"Chlebek"</formula>
    </cfRule>
    <cfRule type="cellIs" dxfId="424" priority="425" operator="equal">
      <formula>"Chlebek"</formula>
    </cfRule>
    <cfRule type="cellIs" dxfId="423" priority="426" operator="equal">
      <formula>"Kubala"</formula>
    </cfRule>
  </conditionalFormatting>
  <conditionalFormatting sqref="Y4">
    <cfRule type="cellIs" dxfId="422" priority="423" operator="equal">
      <formula>"Boháč"</formula>
    </cfRule>
  </conditionalFormatting>
  <conditionalFormatting sqref="S27:T28 S30:T30">
    <cfRule type="cellIs" dxfId="421" priority="417" operator="equal">
      <formula>"Boháč"</formula>
    </cfRule>
    <cfRule type="cellIs" dxfId="420" priority="418" operator="equal">
      <formula>"Kubala"</formula>
    </cfRule>
    <cfRule type="cellIs" dxfId="419" priority="419" operator="equal">
      <formula>"Chlebek"</formula>
    </cfRule>
    <cfRule type="cellIs" dxfId="418" priority="420" operator="equal">
      <formula>"Chlebek"</formula>
    </cfRule>
    <cfRule type="cellIs" dxfId="417" priority="421" operator="equal">
      <formula>"Chlebek"</formula>
    </cfRule>
    <cfRule type="cellIs" dxfId="416" priority="422" operator="equal">
      <formula>"Kubala"</formula>
    </cfRule>
  </conditionalFormatting>
  <conditionalFormatting sqref="S30:T30">
    <cfRule type="cellIs" dxfId="415" priority="416" operator="equal">
      <formula>"Boháč"</formula>
    </cfRule>
  </conditionalFormatting>
  <conditionalFormatting sqref="S30:T30 S27:U28">
    <cfRule type="cellIs" dxfId="414" priority="412" operator="equal">
      <formula>"Boháč"</formula>
    </cfRule>
    <cfRule type="cellIs" dxfId="413" priority="413" operator="equal">
      <formula>"Chlebek"</formula>
    </cfRule>
    <cfRule type="cellIs" dxfId="412" priority="414" operator="equal">
      <formula>"Kubala"</formula>
    </cfRule>
    <cfRule type="cellIs" dxfId="411" priority="415" operator="equal">
      <formula>"Kubala"</formula>
    </cfRule>
  </conditionalFormatting>
  <conditionalFormatting sqref="S30:T30 S27:U28">
    <cfRule type="cellIs" dxfId="410" priority="409" operator="equal">
      <formula>"Boháč"</formula>
    </cfRule>
    <cfRule type="cellIs" dxfId="409" priority="410" operator="equal">
      <formula>"Boháč"</formula>
    </cfRule>
    <cfRule type="cellIs" dxfId="408" priority="411" operator="equal">
      <formula>"Kubala"</formula>
    </cfRule>
  </conditionalFormatting>
  <conditionalFormatting sqref="S28:U28">
    <cfRule type="cellIs" dxfId="407" priority="406" operator="equal">
      <formula>"Chlebek"</formula>
    </cfRule>
    <cfRule type="cellIs" dxfId="406" priority="407" operator="equal">
      <formula>"Chlebek"</formula>
    </cfRule>
    <cfRule type="cellIs" dxfId="405" priority="408" operator="equal">
      <formula>"Kubala"</formula>
    </cfRule>
  </conditionalFormatting>
  <conditionalFormatting sqref="S28:U28">
    <cfRule type="cellIs" dxfId="404" priority="405" operator="equal">
      <formula>"Boháč"</formula>
    </cfRule>
  </conditionalFormatting>
  <conditionalFormatting sqref="S27:T28">
    <cfRule type="cellIs" dxfId="403" priority="404" operator="equal">
      <formula>"Boháč"</formula>
    </cfRule>
  </conditionalFormatting>
  <conditionalFormatting sqref="S29:T29">
    <cfRule type="cellIs" dxfId="402" priority="402" operator="equal">
      <formula>"Chlebek"</formula>
    </cfRule>
  </conditionalFormatting>
  <conditionalFormatting sqref="S29:T29">
    <cfRule type="cellIs" dxfId="401" priority="398" operator="equal">
      <formula>"Boháč"</formula>
    </cfRule>
  </conditionalFormatting>
  <conditionalFormatting sqref="S29:T29">
    <cfRule type="cellIs" dxfId="400" priority="400" operator="equal">
      <formula>"Chlebek"</formula>
    </cfRule>
  </conditionalFormatting>
  <conditionalFormatting sqref="S29:T29">
    <cfRule type="cellIs" dxfId="399" priority="401" operator="equal">
      <formula>"Chlebek"</formula>
    </cfRule>
  </conditionalFormatting>
  <conditionalFormatting sqref="S29:T29">
    <cfRule type="cellIs" dxfId="398" priority="403" operator="equal">
      <formula>"Kubala"</formula>
    </cfRule>
  </conditionalFormatting>
  <conditionalFormatting sqref="S29:T29">
    <cfRule type="cellIs" dxfId="397" priority="397" operator="equal">
      <formula>"Boháč"</formula>
    </cfRule>
  </conditionalFormatting>
  <conditionalFormatting sqref="S29:T29">
    <cfRule type="cellIs" dxfId="396" priority="399" operator="equal">
      <formula>"Kubala"</formula>
    </cfRule>
  </conditionalFormatting>
  <conditionalFormatting sqref="U29">
    <cfRule type="cellIs" dxfId="395" priority="393" operator="equal">
      <formula>"Boháč"</formula>
    </cfRule>
    <cfRule type="cellIs" dxfId="394" priority="394" operator="equal">
      <formula>"Chlebek"</formula>
    </cfRule>
    <cfRule type="cellIs" dxfId="393" priority="395" operator="equal">
      <formula>"Kubala"</formula>
    </cfRule>
    <cfRule type="cellIs" dxfId="392" priority="396" operator="equal">
      <formula>"Kubala"</formula>
    </cfRule>
  </conditionalFormatting>
  <conditionalFormatting sqref="U29">
    <cfRule type="cellIs" dxfId="391" priority="390" operator="equal">
      <formula>"Boháč"</formula>
    </cfRule>
    <cfRule type="cellIs" dxfId="390" priority="391" operator="equal">
      <formula>"Boháč"</formula>
    </cfRule>
    <cfRule type="cellIs" dxfId="389" priority="392" operator="equal">
      <formula>"Kubala"</formula>
    </cfRule>
  </conditionalFormatting>
  <conditionalFormatting sqref="U30">
    <cfRule type="cellIs" dxfId="388" priority="386" operator="equal">
      <formula>"Boháč"</formula>
    </cfRule>
    <cfRule type="cellIs" dxfId="387" priority="387" operator="equal">
      <formula>"Chlebek"</formula>
    </cfRule>
    <cfRule type="cellIs" dxfId="386" priority="388" operator="equal">
      <formula>"Kubala"</formula>
    </cfRule>
    <cfRule type="cellIs" dxfId="385" priority="389" operator="equal">
      <formula>"Kubala"</formula>
    </cfRule>
  </conditionalFormatting>
  <conditionalFormatting sqref="U30">
    <cfRule type="cellIs" dxfId="384" priority="383" operator="equal">
      <formula>"Boháč"</formula>
    </cfRule>
    <cfRule type="cellIs" dxfId="383" priority="384" operator="equal">
      <formula>"Boháč"</formula>
    </cfRule>
    <cfRule type="cellIs" dxfId="382" priority="385" operator="equal">
      <formula>"Kubala"</formula>
    </cfRule>
  </conditionalFormatting>
  <conditionalFormatting sqref="S28">
    <cfRule type="cellIs" dxfId="381" priority="382" operator="equal">
      <formula>"Kubala"</formula>
    </cfRule>
  </conditionalFormatting>
  <conditionalFormatting sqref="T28">
    <cfRule type="cellIs" dxfId="380" priority="381" operator="equal">
      <formula>"Chlebek"</formula>
    </cfRule>
  </conditionalFormatting>
  <conditionalFormatting sqref="S32:U33">
    <cfRule type="cellIs" dxfId="379" priority="377" operator="equal">
      <formula>"Kubala"</formula>
    </cfRule>
  </conditionalFormatting>
  <conditionalFormatting sqref="S32:U34">
    <cfRule type="cellIs" dxfId="378" priority="378" operator="equal">
      <formula>"Chlebek"</formula>
    </cfRule>
  </conditionalFormatting>
  <conditionalFormatting sqref="S32:U34">
    <cfRule type="cellIs" dxfId="377" priority="379" operator="equal">
      <formula>"Chlebek"</formula>
    </cfRule>
  </conditionalFormatting>
  <conditionalFormatting sqref="S32:U34">
    <cfRule type="cellIs" dxfId="376" priority="380" operator="equal">
      <formula>"Kubala"</formula>
    </cfRule>
  </conditionalFormatting>
  <conditionalFormatting sqref="S32:T34">
    <cfRule type="cellIs" dxfId="375" priority="369" operator="equal">
      <formula>"Boháč"</formula>
    </cfRule>
  </conditionalFormatting>
  <conditionalFormatting sqref="S32:U34">
    <cfRule type="cellIs" dxfId="374" priority="376" operator="equal">
      <formula>"Boháč"</formula>
    </cfRule>
  </conditionalFormatting>
  <conditionalFormatting sqref="S33:T33">
    <cfRule type="cellIs" dxfId="373" priority="375" operator="equal">
      <formula>"Boháč"</formula>
    </cfRule>
  </conditionalFormatting>
  <conditionalFormatting sqref="S32:U34">
    <cfRule type="cellIs" dxfId="372" priority="374" operator="equal">
      <formula>"Chlebek"</formula>
    </cfRule>
  </conditionalFormatting>
  <conditionalFormatting sqref="S32:U34">
    <cfRule type="cellIs" dxfId="371" priority="370" operator="equal">
      <formula>"Boháč"</formula>
    </cfRule>
  </conditionalFormatting>
  <conditionalFormatting sqref="S32:U34">
    <cfRule type="cellIs" dxfId="370" priority="371" operator="equal">
      <formula>"Boháč"</formula>
    </cfRule>
  </conditionalFormatting>
  <conditionalFormatting sqref="U32">
    <cfRule type="cellIs" dxfId="369" priority="372" operator="equal">
      <formula>"Chlebek"</formula>
    </cfRule>
  </conditionalFormatting>
  <conditionalFormatting sqref="U32">
    <cfRule type="cellIs" dxfId="368" priority="373" operator="equal">
      <formula>"Kubala"</formula>
    </cfRule>
  </conditionalFormatting>
  <conditionalFormatting sqref="S32:U34">
    <cfRule type="cellIs" dxfId="367" priority="365" operator="equal">
      <formula>"Boháč"</formula>
    </cfRule>
    <cfRule type="cellIs" dxfId="366" priority="366" operator="equal">
      <formula>"Chlebek"</formula>
    </cfRule>
    <cfRule type="cellIs" dxfId="365" priority="367" operator="equal">
      <formula>"Kubala"</formula>
    </cfRule>
    <cfRule type="cellIs" dxfId="364" priority="368" operator="equal">
      <formula>"Kubala"</formula>
    </cfRule>
  </conditionalFormatting>
  <conditionalFormatting sqref="S32:U34">
    <cfRule type="cellIs" dxfId="363" priority="362" operator="equal">
      <formula>"Boháč"</formula>
    </cfRule>
    <cfRule type="cellIs" dxfId="362" priority="363" operator="equal">
      <formula>"Boháč"</formula>
    </cfRule>
    <cfRule type="cellIs" dxfId="361" priority="364" operator="equal">
      <formula>"Kubala"</formula>
    </cfRule>
  </conditionalFormatting>
  <conditionalFormatting sqref="U33">
    <cfRule type="cellIs" dxfId="360" priority="360" operator="equal">
      <formula>"Chlebek"</formula>
    </cfRule>
  </conditionalFormatting>
  <conditionalFormatting sqref="U33">
    <cfRule type="cellIs" dxfId="359" priority="361" operator="equal">
      <formula>"Kubala"</formula>
    </cfRule>
  </conditionalFormatting>
  <conditionalFormatting sqref="S34:T34">
    <cfRule type="cellIs" dxfId="358" priority="358" operator="equal">
      <formula>"Chlebek"</formula>
    </cfRule>
  </conditionalFormatting>
  <conditionalFormatting sqref="S34:T34">
    <cfRule type="cellIs" dxfId="357" priority="354" operator="equal">
      <formula>"Boháč"</formula>
    </cfRule>
  </conditionalFormatting>
  <conditionalFormatting sqref="S34:T34">
    <cfRule type="cellIs" dxfId="356" priority="356" operator="equal">
      <formula>"Chlebek"</formula>
    </cfRule>
  </conditionalFormatting>
  <conditionalFormatting sqref="S34:T34">
    <cfRule type="cellIs" dxfId="355" priority="357" operator="equal">
      <formula>"Chlebek"</formula>
    </cfRule>
  </conditionalFormatting>
  <conditionalFormatting sqref="S34:T34">
    <cfRule type="cellIs" dxfId="354" priority="359" operator="equal">
      <formula>"Kubala"</formula>
    </cfRule>
  </conditionalFormatting>
  <conditionalFormatting sqref="S34:T34">
    <cfRule type="cellIs" dxfId="353" priority="353" operator="equal">
      <formula>"Boháč"</formula>
    </cfRule>
  </conditionalFormatting>
  <conditionalFormatting sqref="S34:T34">
    <cfRule type="cellIs" dxfId="352" priority="355" operator="equal">
      <formula>"Kubala"</formula>
    </cfRule>
  </conditionalFormatting>
  <conditionalFormatting sqref="S32:T32">
    <cfRule type="cellIs" dxfId="351" priority="352" operator="equal">
      <formula>"Chlebek"</formula>
    </cfRule>
  </conditionalFormatting>
  <conditionalFormatting sqref="S34:T34">
    <cfRule type="cellIs" dxfId="350" priority="351" operator="equal">
      <formula>"Boháč"</formula>
    </cfRule>
  </conditionalFormatting>
  <conditionalFormatting sqref="U33">
    <cfRule type="cellIs" dxfId="349" priority="349" operator="equal">
      <formula>"Chlebek"</formula>
    </cfRule>
  </conditionalFormatting>
  <conditionalFormatting sqref="U33">
    <cfRule type="cellIs" dxfId="348" priority="350" operator="equal">
      <formula>"Kubala"</formula>
    </cfRule>
  </conditionalFormatting>
  <conditionalFormatting sqref="U34">
    <cfRule type="cellIs" dxfId="347" priority="347" operator="equal">
      <formula>"Chlebek"</formula>
    </cfRule>
  </conditionalFormatting>
  <conditionalFormatting sqref="U34">
    <cfRule type="cellIs" dxfId="346" priority="348" operator="equal">
      <formula>"Kubala"</formula>
    </cfRule>
  </conditionalFormatting>
  <conditionalFormatting sqref="S31:T31">
    <cfRule type="cellIs" dxfId="345" priority="341" operator="equal">
      <formula>"Boháč"</formula>
    </cfRule>
    <cfRule type="cellIs" dxfId="344" priority="342" operator="equal">
      <formula>"Kubala"</formula>
    </cfRule>
    <cfRule type="cellIs" dxfId="343" priority="343" operator="equal">
      <formula>"Chlebek"</formula>
    </cfRule>
    <cfRule type="cellIs" dxfId="342" priority="344" operator="equal">
      <formula>"Chlebek"</formula>
    </cfRule>
    <cfRule type="cellIs" dxfId="341" priority="345" operator="equal">
      <formula>"Chlebek"</formula>
    </cfRule>
    <cfRule type="cellIs" dxfId="340" priority="346" operator="equal">
      <formula>"Kubala"</formula>
    </cfRule>
  </conditionalFormatting>
  <conditionalFormatting sqref="S31:T31">
    <cfRule type="cellIs" dxfId="339" priority="340" operator="equal">
      <formula>"Boháč"</formula>
    </cfRule>
  </conditionalFormatting>
  <conditionalFormatting sqref="S31:T31">
    <cfRule type="cellIs" dxfId="338" priority="336" operator="equal">
      <formula>"Boháč"</formula>
    </cfRule>
    <cfRule type="cellIs" dxfId="337" priority="337" operator="equal">
      <formula>"Chlebek"</formula>
    </cfRule>
    <cfRule type="cellIs" dxfId="336" priority="338" operator="equal">
      <formula>"Kubala"</formula>
    </cfRule>
    <cfRule type="cellIs" dxfId="335" priority="339" operator="equal">
      <formula>"Kubala"</formula>
    </cfRule>
  </conditionalFormatting>
  <conditionalFormatting sqref="S31:T31">
    <cfRule type="cellIs" dxfId="334" priority="333" operator="equal">
      <formula>"Boháč"</formula>
    </cfRule>
    <cfRule type="cellIs" dxfId="333" priority="334" operator="equal">
      <formula>"Boháč"</formula>
    </cfRule>
    <cfRule type="cellIs" dxfId="332" priority="335" operator="equal">
      <formula>"Kubala"</formula>
    </cfRule>
  </conditionalFormatting>
  <conditionalFormatting sqref="U31">
    <cfRule type="cellIs" dxfId="331" priority="329" operator="equal">
      <formula>"Boháč"</formula>
    </cfRule>
    <cfRule type="cellIs" dxfId="330" priority="330" operator="equal">
      <formula>"Chlebek"</formula>
    </cfRule>
    <cfRule type="cellIs" dxfId="329" priority="331" operator="equal">
      <formula>"Kubala"</formula>
    </cfRule>
    <cfRule type="cellIs" dxfId="328" priority="332" operator="equal">
      <formula>"Kubala"</formula>
    </cfRule>
  </conditionalFormatting>
  <conditionalFormatting sqref="U31">
    <cfRule type="cellIs" dxfId="327" priority="326" operator="equal">
      <formula>"Boháč"</formula>
    </cfRule>
    <cfRule type="cellIs" dxfId="326" priority="327" operator="equal">
      <formula>"Boháč"</formula>
    </cfRule>
    <cfRule type="cellIs" dxfId="325" priority="328" operator="equal">
      <formula>"Kubala"</formula>
    </cfRule>
  </conditionalFormatting>
  <conditionalFormatting sqref="S37:U37">
    <cfRule type="cellIs" dxfId="324" priority="325" operator="equal">
      <formula>"Boháč"</formula>
    </cfRule>
  </conditionalFormatting>
  <conditionalFormatting sqref="S37:U37">
    <cfRule type="cellIs" dxfId="323" priority="322" operator="equal">
      <formula>"Kubala"</formula>
    </cfRule>
  </conditionalFormatting>
  <conditionalFormatting sqref="S37:U37">
    <cfRule type="cellIs" dxfId="322" priority="321" operator="equal">
      <formula>"Chlebek"</formula>
    </cfRule>
  </conditionalFormatting>
  <conditionalFormatting sqref="S37:U37">
    <cfRule type="cellIs" dxfId="321" priority="324" operator="equal">
      <formula>"Boháč"</formula>
    </cfRule>
  </conditionalFormatting>
  <conditionalFormatting sqref="S37:U37">
    <cfRule type="cellIs" dxfId="320" priority="323" operator="equal">
      <formula>"Kubala"</formula>
    </cfRule>
  </conditionalFormatting>
  <conditionalFormatting sqref="S36:T36">
    <cfRule type="cellIs" dxfId="319" priority="315" operator="equal">
      <formula>"Boháč"</formula>
    </cfRule>
    <cfRule type="cellIs" dxfId="318" priority="316" operator="equal">
      <formula>"Kubala"</formula>
    </cfRule>
    <cfRule type="cellIs" dxfId="317" priority="317" operator="equal">
      <formula>"Chlebek"</formula>
    </cfRule>
    <cfRule type="cellIs" dxfId="316" priority="318" operator="equal">
      <formula>"Chlebek"</formula>
    </cfRule>
    <cfRule type="cellIs" dxfId="315" priority="319" operator="equal">
      <formula>"Chlebek"</formula>
    </cfRule>
    <cfRule type="cellIs" dxfId="314" priority="320" operator="equal">
      <formula>"Kubala"</formula>
    </cfRule>
  </conditionalFormatting>
  <conditionalFormatting sqref="S36:T36">
    <cfRule type="cellIs" dxfId="313" priority="314" operator="equal">
      <formula>"Boháč"</formula>
    </cfRule>
  </conditionalFormatting>
  <conditionalFormatting sqref="S36:T36">
    <cfRule type="cellIs" dxfId="312" priority="310" operator="equal">
      <formula>"Boháč"</formula>
    </cfRule>
    <cfRule type="cellIs" dxfId="311" priority="311" operator="equal">
      <formula>"Chlebek"</formula>
    </cfRule>
    <cfRule type="cellIs" dxfId="310" priority="312" operator="equal">
      <formula>"Kubala"</formula>
    </cfRule>
    <cfRule type="cellIs" dxfId="309" priority="313" operator="equal">
      <formula>"Kubala"</formula>
    </cfRule>
  </conditionalFormatting>
  <conditionalFormatting sqref="S36:T36">
    <cfRule type="cellIs" dxfId="308" priority="307" operator="equal">
      <formula>"Boháč"</formula>
    </cfRule>
    <cfRule type="cellIs" dxfId="307" priority="308" operator="equal">
      <formula>"Boháč"</formula>
    </cfRule>
    <cfRule type="cellIs" dxfId="306" priority="309" operator="equal">
      <formula>"Kubala"</formula>
    </cfRule>
  </conditionalFormatting>
  <conditionalFormatting sqref="A1:XFD2 A22:XFD1048576 A3:R21 V3:XFD21">
    <cfRule type="cellIs" dxfId="305" priority="306" operator="equal">
      <formula>"Boháč"</formula>
    </cfRule>
  </conditionalFormatting>
  <conditionalFormatting sqref="O27:P28 O30:P30">
    <cfRule type="cellIs" dxfId="304" priority="300" operator="equal">
      <formula>"Boháč"</formula>
    </cfRule>
    <cfRule type="cellIs" dxfId="303" priority="301" operator="equal">
      <formula>"Kubala"</formula>
    </cfRule>
    <cfRule type="cellIs" dxfId="302" priority="302" operator="equal">
      <formula>"Chlebek"</formula>
    </cfRule>
    <cfRule type="cellIs" dxfId="301" priority="303" operator="equal">
      <formula>"Chlebek"</formula>
    </cfRule>
    <cfRule type="cellIs" dxfId="300" priority="304" operator="equal">
      <formula>"Chlebek"</formula>
    </cfRule>
    <cfRule type="cellIs" dxfId="299" priority="305" operator="equal">
      <formula>"Kubala"</formula>
    </cfRule>
  </conditionalFormatting>
  <conditionalFormatting sqref="O30:P30">
    <cfRule type="cellIs" dxfId="298" priority="299" operator="equal">
      <formula>"Boháč"</formula>
    </cfRule>
  </conditionalFormatting>
  <conditionalFormatting sqref="O30:P30 O27:Q28">
    <cfRule type="cellIs" dxfId="297" priority="295" operator="equal">
      <formula>"Boháč"</formula>
    </cfRule>
    <cfRule type="cellIs" dxfId="296" priority="296" operator="equal">
      <formula>"Chlebek"</formula>
    </cfRule>
    <cfRule type="cellIs" dxfId="295" priority="297" operator="equal">
      <formula>"Kubala"</formula>
    </cfRule>
    <cfRule type="cellIs" dxfId="294" priority="298" operator="equal">
      <formula>"Kubala"</formula>
    </cfRule>
  </conditionalFormatting>
  <conditionalFormatting sqref="O30:P30 O27:Q28">
    <cfRule type="cellIs" dxfId="293" priority="292" operator="equal">
      <formula>"Boháč"</formula>
    </cfRule>
    <cfRule type="cellIs" dxfId="292" priority="293" operator="equal">
      <formula>"Boháč"</formula>
    </cfRule>
    <cfRule type="cellIs" dxfId="291" priority="294" operator="equal">
      <formula>"Kubala"</formula>
    </cfRule>
  </conditionalFormatting>
  <conditionalFormatting sqref="O28:Q28">
    <cfRule type="cellIs" dxfId="290" priority="289" operator="equal">
      <formula>"Chlebek"</formula>
    </cfRule>
    <cfRule type="cellIs" dxfId="289" priority="290" operator="equal">
      <formula>"Chlebek"</formula>
    </cfRule>
    <cfRule type="cellIs" dxfId="288" priority="291" operator="equal">
      <formula>"Kubala"</formula>
    </cfRule>
  </conditionalFormatting>
  <conditionalFormatting sqref="O28:Q28">
    <cfRule type="cellIs" dxfId="287" priority="288" operator="equal">
      <formula>"Boháč"</formula>
    </cfRule>
  </conditionalFormatting>
  <conditionalFormatting sqref="O27:P28">
    <cfRule type="cellIs" dxfId="286" priority="287" operator="equal">
      <formula>"Boháč"</formula>
    </cfRule>
  </conditionalFormatting>
  <conditionalFormatting sqref="O29:P29">
    <cfRule type="cellIs" dxfId="285" priority="285" operator="equal">
      <formula>"Chlebek"</formula>
    </cfRule>
  </conditionalFormatting>
  <conditionalFormatting sqref="O29:P29">
    <cfRule type="cellIs" dxfId="284" priority="281" operator="equal">
      <formula>"Boháč"</formula>
    </cfRule>
  </conditionalFormatting>
  <conditionalFormatting sqref="O29:P29">
    <cfRule type="cellIs" dxfId="283" priority="283" operator="equal">
      <formula>"Chlebek"</formula>
    </cfRule>
  </conditionalFormatting>
  <conditionalFormatting sqref="O29:P29">
    <cfRule type="cellIs" dxfId="282" priority="284" operator="equal">
      <formula>"Chlebek"</formula>
    </cfRule>
  </conditionalFormatting>
  <conditionalFormatting sqref="O29:P29">
    <cfRule type="cellIs" dxfId="281" priority="286" operator="equal">
      <formula>"Kubala"</formula>
    </cfRule>
  </conditionalFormatting>
  <conditionalFormatting sqref="O29:P29">
    <cfRule type="cellIs" dxfId="280" priority="280" operator="equal">
      <formula>"Boháč"</formula>
    </cfRule>
  </conditionalFormatting>
  <conditionalFormatting sqref="O29:P29">
    <cfRule type="cellIs" dxfId="279" priority="282" operator="equal">
      <formula>"Kubala"</formula>
    </cfRule>
  </conditionalFormatting>
  <conditionalFormatting sqref="Q29">
    <cfRule type="cellIs" dxfId="278" priority="276" operator="equal">
      <formula>"Boháč"</formula>
    </cfRule>
    <cfRule type="cellIs" dxfId="277" priority="277" operator="equal">
      <formula>"Chlebek"</formula>
    </cfRule>
    <cfRule type="cellIs" dxfId="276" priority="278" operator="equal">
      <formula>"Kubala"</formula>
    </cfRule>
    <cfRule type="cellIs" dxfId="275" priority="279" operator="equal">
      <formula>"Kubala"</formula>
    </cfRule>
  </conditionalFormatting>
  <conditionalFormatting sqref="Q29">
    <cfRule type="cellIs" dxfId="274" priority="273" operator="equal">
      <formula>"Boháč"</formula>
    </cfRule>
    <cfRule type="cellIs" dxfId="273" priority="274" operator="equal">
      <formula>"Boháč"</formula>
    </cfRule>
    <cfRule type="cellIs" dxfId="272" priority="275" operator="equal">
      <formula>"Kubala"</formula>
    </cfRule>
  </conditionalFormatting>
  <conditionalFormatting sqref="Q30">
    <cfRule type="cellIs" dxfId="271" priority="269" operator="equal">
      <formula>"Boháč"</formula>
    </cfRule>
    <cfRule type="cellIs" dxfId="270" priority="270" operator="equal">
      <formula>"Chlebek"</formula>
    </cfRule>
    <cfRule type="cellIs" dxfId="269" priority="271" operator="equal">
      <formula>"Kubala"</formula>
    </cfRule>
    <cfRule type="cellIs" dxfId="268" priority="272" operator="equal">
      <formula>"Kubala"</formula>
    </cfRule>
  </conditionalFormatting>
  <conditionalFormatting sqref="Q30">
    <cfRule type="cellIs" dxfId="267" priority="266" operator="equal">
      <formula>"Boháč"</formula>
    </cfRule>
    <cfRule type="cellIs" dxfId="266" priority="267" operator="equal">
      <formula>"Boháč"</formula>
    </cfRule>
    <cfRule type="cellIs" dxfId="265" priority="268" operator="equal">
      <formula>"Kubala"</formula>
    </cfRule>
  </conditionalFormatting>
  <conditionalFormatting sqref="O28">
    <cfRule type="cellIs" dxfId="264" priority="265" operator="equal">
      <formula>"Kubala"</formula>
    </cfRule>
  </conditionalFormatting>
  <conditionalFormatting sqref="P28">
    <cfRule type="cellIs" dxfId="263" priority="264" operator="equal">
      <formula>"Chlebek"</formula>
    </cfRule>
  </conditionalFormatting>
  <conditionalFormatting sqref="O32:Q33">
    <cfRule type="cellIs" dxfId="262" priority="260" operator="equal">
      <formula>"Kubala"</formula>
    </cfRule>
  </conditionalFormatting>
  <conditionalFormatting sqref="O32:Q34">
    <cfRule type="cellIs" dxfId="261" priority="261" operator="equal">
      <formula>"Chlebek"</formula>
    </cfRule>
  </conditionalFormatting>
  <conditionalFormatting sqref="O32:Q34">
    <cfRule type="cellIs" dxfId="260" priority="262" operator="equal">
      <formula>"Chlebek"</formula>
    </cfRule>
  </conditionalFormatting>
  <conditionalFormatting sqref="O32:Q34">
    <cfRule type="cellIs" dxfId="259" priority="263" operator="equal">
      <formula>"Kubala"</formula>
    </cfRule>
  </conditionalFormatting>
  <conditionalFormatting sqref="O32:P34">
    <cfRule type="cellIs" dxfId="258" priority="252" operator="equal">
      <formula>"Boháč"</formula>
    </cfRule>
  </conditionalFormatting>
  <conditionalFormatting sqref="O32:Q34">
    <cfRule type="cellIs" dxfId="257" priority="259" operator="equal">
      <formula>"Boháč"</formula>
    </cfRule>
  </conditionalFormatting>
  <conditionalFormatting sqref="O33:P33">
    <cfRule type="cellIs" dxfId="256" priority="258" operator="equal">
      <formula>"Boháč"</formula>
    </cfRule>
  </conditionalFormatting>
  <conditionalFormatting sqref="O32:Q34">
    <cfRule type="cellIs" dxfId="255" priority="257" operator="equal">
      <formula>"Chlebek"</formula>
    </cfRule>
  </conditionalFormatting>
  <conditionalFormatting sqref="O32:Q34">
    <cfRule type="cellIs" dxfId="254" priority="253" operator="equal">
      <formula>"Boháč"</formula>
    </cfRule>
  </conditionalFormatting>
  <conditionalFormatting sqref="O32:Q34">
    <cfRule type="cellIs" dxfId="253" priority="254" operator="equal">
      <formula>"Boháč"</formula>
    </cfRule>
  </conditionalFormatting>
  <conditionalFormatting sqref="Q32">
    <cfRule type="cellIs" dxfId="252" priority="255" operator="equal">
      <formula>"Chlebek"</formula>
    </cfRule>
  </conditionalFormatting>
  <conditionalFormatting sqref="Q32">
    <cfRule type="cellIs" dxfId="251" priority="256" operator="equal">
      <formula>"Kubala"</formula>
    </cfRule>
  </conditionalFormatting>
  <conditionalFormatting sqref="O32:Q34">
    <cfRule type="cellIs" dxfId="250" priority="248" operator="equal">
      <formula>"Boháč"</formula>
    </cfRule>
    <cfRule type="cellIs" dxfId="249" priority="249" operator="equal">
      <formula>"Chlebek"</formula>
    </cfRule>
    <cfRule type="cellIs" dxfId="248" priority="250" operator="equal">
      <formula>"Kubala"</formula>
    </cfRule>
    <cfRule type="cellIs" dxfId="247" priority="251" operator="equal">
      <formula>"Kubala"</formula>
    </cfRule>
  </conditionalFormatting>
  <conditionalFormatting sqref="O32:Q34">
    <cfRule type="cellIs" dxfId="246" priority="245" operator="equal">
      <formula>"Boháč"</formula>
    </cfRule>
    <cfRule type="cellIs" dxfId="245" priority="246" operator="equal">
      <formula>"Boháč"</formula>
    </cfRule>
    <cfRule type="cellIs" dxfId="244" priority="247" operator="equal">
      <formula>"Kubala"</formula>
    </cfRule>
  </conditionalFormatting>
  <conditionalFormatting sqref="Q33">
    <cfRule type="cellIs" dxfId="243" priority="243" operator="equal">
      <formula>"Chlebek"</formula>
    </cfRule>
  </conditionalFormatting>
  <conditionalFormatting sqref="Q33">
    <cfRule type="cellIs" dxfId="242" priority="244" operator="equal">
      <formula>"Kubala"</formula>
    </cfRule>
  </conditionalFormatting>
  <conditionalFormatting sqref="O34:P34">
    <cfRule type="cellIs" dxfId="241" priority="241" operator="equal">
      <formula>"Chlebek"</formula>
    </cfRule>
  </conditionalFormatting>
  <conditionalFormatting sqref="O34:P34">
    <cfRule type="cellIs" dxfId="240" priority="237" operator="equal">
      <formula>"Boháč"</formula>
    </cfRule>
  </conditionalFormatting>
  <conditionalFormatting sqref="O34:P34">
    <cfRule type="cellIs" dxfId="239" priority="239" operator="equal">
      <formula>"Chlebek"</formula>
    </cfRule>
  </conditionalFormatting>
  <conditionalFormatting sqref="O34:P34">
    <cfRule type="cellIs" dxfId="238" priority="240" operator="equal">
      <formula>"Chlebek"</formula>
    </cfRule>
  </conditionalFormatting>
  <conditionalFormatting sqref="O34:P34">
    <cfRule type="cellIs" dxfId="237" priority="242" operator="equal">
      <formula>"Kubala"</formula>
    </cfRule>
  </conditionalFormatting>
  <conditionalFormatting sqref="O34:P34">
    <cfRule type="cellIs" dxfId="236" priority="236" operator="equal">
      <formula>"Boháč"</formula>
    </cfRule>
  </conditionalFormatting>
  <conditionalFormatting sqref="O34:P34">
    <cfRule type="cellIs" dxfId="235" priority="238" operator="equal">
      <formula>"Kubala"</formula>
    </cfRule>
  </conditionalFormatting>
  <conditionalFormatting sqref="O32:P32">
    <cfRule type="cellIs" dxfId="234" priority="235" operator="equal">
      <formula>"Chlebek"</formula>
    </cfRule>
  </conditionalFormatting>
  <conditionalFormatting sqref="O34:P34">
    <cfRule type="cellIs" dxfId="233" priority="234" operator="equal">
      <formula>"Boháč"</formula>
    </cfRule>
  </conditionalFormatting>
  <conditionalFormatting sqref="Q33">
    <cfRule type="cellIs" dxfId="232" priority="232" operator="equal">
      <formula>"Chlebek"</formula>
    </cfRule>
  </conditionalFormatting>
  <conditionalFormatting sqref="Q33">
    <cfRule type="cellIs" dxfId="231" priority="233" operator="equal">
      <formula>"Kubala"</formula>
    </cfRule>
  </conditionalFormatting>
  <conditionalFormatting sqref="Q34">
    <cfRule type="cellIs" dxfId="230" priority="230" operator="equal">
      <formula>"Chlebek"</formula>
    </cfRule>
  </conditionalFormatting>
  <conditionalFormatting sqref="Q34">
    <cfRule type="cellIs" dxfId="229" priority="231" operator="equal">
      <formula>"Kubala"</formula>
    </cfRule>
  </conditionalFormatting>
  <conditionalFormatting sqref="O31:P31">
    <cfRule type="cellIs" dxfId="228" priority="224" operator="equal">
      <formula>"Boháč"</formula>
    </cfRule>
    <cfRule type="cellIs" dxfId="227" priority="225" operator="equal">
      <formula>"Kubala"</formula>
    </cfRule>
    <cfRule type="cellIs" dxfId="226" priority="226" operator="equal">
      <formula>"Chlebek"</formula>
    </cfRule>
    <cfRule type="cellIs" dxfId="225" priority="227" operator="equal">
      <formula>"Chlebek"</formula>
    </cfRule>
    <cfRule type="cellIs" dxfId="224" priority="228" operator="equal">
      <formula>"Chlebek"</formula>
    </cfRule>
    <cfRule type="cellIs" dxfId="223" priority="229" operator="equal">
      <formula>"Kubala"</formula>
    </cfRule>
  </conditionalFormatting>
  <conditionalFormatting sqref="O31:P31">
    <cfRule type="cellIs" dxfId="222" priority="223" operator="equal">
      <formula>"Boháč"</formula>
    </cfRule>
  </conditionalFormatting>
  <conditionalFormatting sqref="O31:P31">
    <cfRule type="cellIs" dxfId="221" priority="219" operator="equal">
      <formula>"Boháč"</formula>
    </cfRule>
    <cfRule type="cellIs" dxfId="220" priority="220" operator="equal">
      <formula>"Chlebek"</formula>
    </cfRule>
    <cfRule type="cellIs" dxfId="219" priority="221" operator="equal">
      <formula>"Kubala"</formula>
    </cfRule>
    <cfRule type="cellIs" dxfId="218" priority="222" operator="equal">
      <formula>"Kubala"</formula>
    </cfRule>
  </conditionalFormatting>
  <conditionalFormatting sqref="O31:P31">
    <cfRule type="cellIs" dxfId="217" priority="216" operator="equal">
      <formula>"Boháč"</formula>
    </cfRule>
    <cfRule type="cellIs" dxfId="216" priority="217" operator="equal">
      <formula>"Boháč"</formula>
    </cfRule>
    <cfRule type="cellIs" dxfId="215" priority="218" operator="equal">
      <formula>"Kubala"</formula>
    </cfRule>
  </conditionalFormatting>
  <conditionalFormatting sqref="Q31">
    <cfRule type="cellIs" dxfId="214" priority="212" operator="equal">
      <formula>"Boháč"</formula>
    </cfRule>
    <cfRule type="cellIs" dxfId="213" priority="213" operator="equal">
      <formula>"Chlebek"</formula>
    </cfRule>
    <cfRule type="cellIs" dxfId="212" priority="214" operator="equal">
      <formula>"Kubala"</formula>
    </cfRule>
    <cfRule type="cellIs" dxfId="211" priority="215" operator="equal">
      <formula>"Kubala"</formula>
    </cfRule>
  </conditionalFormatting>
  <conditionalFormatting sqref="Q31">
    <cfRule type="cellIs" dxfId="210" priority="209" operator="equal">
      <formula>"Boháč"</formula>
    </cfRule>
    <cfRule type="cellIs" dxfId="209" priority="210" operator="equal">
      <formula>"Boháč"</formula>
    </cfRule>
    <cfRule type="cellIs" dxfId="208" priority="211" operator="equal">
      <formula>"Kubala"</formula>
    </cfRule>
  </conditionalFormatting>
  <conditionalFormatting sqref="O37:Q37">
    <cfRule type="cellIs" dxfId="207" priority="208" operator="equal">
      <formula>"Boháč"</formula>
    </cfRule>
  </conditionalFormatting>
  <conditionalFormatting sqref="O37:Q37">
    <cfRule type="cellIs" dxfId="206" priority="205" operator="equal">
      <formula>"Kubala"</formula>
    </cfRule>
  </conditionalFormatting>
  <conditionalFormatting sqref="O37:Q37">
    <cfRule type="cellIs" dxfId="205" priority="204" operator="equal">
      <formula>"Chlebek"</formula>
    </cfRule>
  </conditionalFormatting>
  <conditionalFormatting sqref="O37:Q37">
    <cfRule type="cellIs" dxfId="204" priority="207" operator="equal">
      <formula>"Boháč"</formula>
    </cfRule>
  </conditionalFormatting>
  <conditionalFormatting sqref="O37:Q37">
    <cfRule type="cellIs" dxfId="203" priority="206" operator="equal">
      <formula>"Kubala"</formula>
    </cfRule>
  </conditionalFormatting>
  <conditionalFormatting sqref="O36:P36">
    <cfRule type="cellIs" dxfId="202" priority="198" operator="equal">
      <formula>"Boháč"</formula>
    </cfRule>
    <cfRule type="cellIs" dxfId="201" priority="199" operator="equal">
      <formula>"Kubala"</formula>
    </cfRule>
    <cfRule type="cellIs" dxfId="200" priority="200" operator="equal">
      <formula>"Chlebek"</formula>
    </cfRule>
    <cfRule type="cellIs" dxfId="199" priority="201" operator="equal">
      <formula>"Chlebek"</formula>
    </cfRule>
    <cfRule type="cellIs" dxfId="198" priority="202" operator="equal">
      <formula>"Chlebek"</formula>
    </cfRule>
    <cfRule type="cellIs" dxfId="197" priority="203" operator="equal">
      <formula>"Kubala"</formula>
    </cfRule>
  </conditionalFormatting>
  <conditionalFormatting sqref="O36:P36">
    <cfRule type="cellIs" dxfId="196" priority="197" operator="equal">
      <formula>"Boháč"</formula>
    </cfRule>
  </conditionalFormatting>
  <conditionalFormatting sqref="O36:P36">
    <cfRule type="cellIs" dxfId="195" priority="193" operator="equal">
      <formula>"Boháč"</formula>
    </cfRule>
    <cfRule type="cellIs" dxfId="194" priority="194" operator="equal">
      <formula>"Chlebek"</formula>
    </cfRule>
    <cfRule type="cellIs" dxfId="193" priority="195" operator="equal">
      <formula>"Kubala"</formula>
    </cfRule>
    <cfRule type="cellIs" dxfId="192" priority="196" operator="equal">
      <formula>"Kubala"</formula>
    </cfRule>
  </conditionalFormatting>
  <conditionalFormatting sqref="O36:P36">
    <cfRule type="cellIs" dxfId="191" priority="190" operator="equal">
      <formula>"Boháč"</formula>
    </cfRule>
    <cfRule type="cellIs" dxfId="190" priority="191" operator="equal">
      <formula>"Boháč"</formula>
    </cfRule>
    <cfRule type="cellIs" dxfId="189" priority="192" operator="equal">
      <formula>"Kubala"</formula>
    </cfRule>
  </conditionalFormatting>
  <conditionalFormatting sqref="P37">
    <cfRule type="cellIs" dxfId="188" priority="189" operator="equal">
      <formula>"Boháč"</formula>
    </cfRule>
  </conditionalFormatting>
  <conditionalFormatting sqref="R37:T37">
    <cfRule type="cellIs" dxfId="187" priority="184" operator="equal">
      <formula>"Boháč"</formula>
    </cfRule>
  </conditionalFormatting>
  <conditionalFormatting sqref="R36:U37">
    <cfRule type="cellIs" dxfId="186" priority="185" operator="equal">
      <formula>"Boháč"</formula>
    </cfRule>
  </conditionalFormatting>
  <conditionalFormatting sqref="S36:U37">
    <cfRule type="cellIs" dxfId="185" priority="186" operator="equal">
      <formula>"Boháč"</formula>
    </cfRule>
  </conditionalFormatting>
  <conditionalFormatting sqref="S37:U37">
    <cfRule type="cellIs" dxfId="184" priority="187" operator="equal">
      <formula>"Chlebek"</formula>
    </cfRule>
  </conditionalFormatting>
  <conditionalFormatting sqref="U37">
    <cfRule type="cellIs" dxfId="183" priority="188" operator="equal">
      <formula>"Kubala"</formula>
    </cfRule>
  </conditionalFormatting>
  <conditionalFormatting sqref="O38:P38">
    <cfRule type="cellIs" dxfId="182" priority="178" operator="equal">
      <formula>"Boháč"</formula>
    </cfRule>
    <cfRule type="cellIs" dxfId="181" priority="179" operator="equal">
      <formula>"Kubala"</formula>
    </cfRule>
    <cfRule type="cellIs" dxfId="180" priority="180" operator="equal">
      <formula>"Chlebek"</formula>
    </cfRule>
    <cfRule type="cellIs" dxfId="179" priority="181" operator="equal">
      <formula>"Chlebek"</formula>
    </cfRule>
    <cfRule type="cellIs" dxfId="178" priority="182" operator="equal">
      <formula>"Chlebek"</formula>
    </cfRule>
    <cfRule type="cellIs" dxfId="177" priority="183" operator="equal">
      <formula>"Kubala"</formula>
    </cfRule>
  </conditionalFormatting>
  <conditionalFormatting sqref="O38:P38">
    <cfRule type="cellIs" dxfId="176" priority="174" operator="equal">
      <formula>"Boháč"</formula>
    </cfRule>
    <cfRule type="cellIs" dxfId="175" priority="175" operator="equal">
      <formula>"Chlebek"</formula>
    </cfRule>
    <cfRule type="cellIs" dxfId="174" priority="176" operator="equal">
      <formula>"Kubala"</formula>
    </cfRule>
    <cfRule type="cellIs" dxfId="173" priority="177" operator="equal">
      <formula>"Kubala"</formula>
    </cfRule>
  </conditionalFormatting>
  <conditionalFormatting sqref="O38:P38">
    <cfRule type="cellIs" dxfId="172" priority="171" operator="equal">
      <formula>"Boháč"</formula>
    </cfRule>
    <cfRule type="cellIs" dxfId="171" priority="172" operator="equal">
      <formula>"Boháč"</formula>
    </cfRule>
    <cfRule type="cellIs" dxfId="170" priority="173" operator="equal">
      <formula>"Kubala"</formula>
    </cfRule>
  </conditionalFormatting>
  <conditionalFormatting sqref="W4:X4">
    <cfRule type="cellIs" dxfId="169" priority="165" operator="equal">
      <formula>"Boháč"</formula>
    </cfRule>
    <cfRule type="cellIs" dxfId="168" priority="166" operator="equal">
      <formula>"Kubala"</formula>
    </cfRule>
    <cfRule type="cellIs" dxfId="167" priority="167" operator="equal">
      <formula>"Chlebek"</formula>
    </cfRule>
    <cfRule type="cellIs" dxfId="166" priority="168" operator="equal">
      <formula>"Chlebek"</formula>
    </cfRule>
    <cfRule type="cellIs" dxfId="165" priority="169" operator="equal">
      <formula>"Chlebek"</formula>
    </cfRule>
    <cfRule type="cellIs" dxfId="164" priority="170" operator="equal">
      <formula>"Kubala"</formula>
    </cfRule>
  </conditionalFormatting>
  <conditionalFormatting sqref="W4:Y4">
    <cfRule type="cellIs" dxfId="163" priority="161" operator="equal">
      <formula>"Boháč"</formula>
    </cfRule>
    <cfRule type="cellIs" dxfId="162" priority="162" operator="equal">
      <formula>"Chlebek"</formula>
    </cfRule>
    <cfRule type="cellIs" dxfId="161" priority="163" operator="equal">
      <formula>"Kubala"</formula>
    </cfRule>
    <cfRule type="cellIs" dxfId="160" priority="164" operator="equal">
      <formula>"Kubala"</formula>
    </cfRule>
  </conditionalFormatting>
  <conditionalFormatting sqref="W4:Y4">
    <cfRule type="cellIs" dxfId="159" priority="158" operator="equal">
      <formula>"Boháč"</formula>
    </cfRule>
    <cfRule type="cellIs" dxfId="158" priority="159" operator="equal">
      <formula>"Boháč"</formula>
    </cfRule>
    <cfRule type="cellIs" dxfId="157" priority="160" operator="equal">
      <formula>"Kubala"</formula>
    </cfRule>
  </conditionalFormatting>
  <conditionalFormatting sqref="Y4">
    <cfRule type="cellIs" dxfId="156" priority="155" operator="equal">
      <formula>"Chlebek"</formula>
    </cfRule>
    <cfRule type="cellIs" dxfId="155" priority="156" operator="equal">
      <formula>"Chlebek"</formula>
    </cfRule>
    <cfRule type="cellIs" dxfId="154" priority="157" operator="equal">
      <formula>"Kubala"</formula>
    </cfRule>
  </conditionalFormatting>
  <conditionalFormatting sqref="Y4">
    <cfRule type="cellIs" dxfId="153" priority="154" operator="equal">
      <formula>"Boháč"</formula>
    </cfRule>
  </conditionalFormatting>
  <conditionalFormatting sqref="W3:X3">
    <cfRule type="cellIs" dxfId="152" priority="148" operator="equal">
      <formula>"Boháč"</formula>
    </cfRule>
    <cfRule type="cellIs" dxfId="151" priority="149" operator="equal">
      <formula>"Kubala"</formula>
    </cfRule>
    <cfRule type="cellIs" dxfId="150" priority="150" operator="equal">
      <formula>"Chlebek"</formula>
    </cfRule>
    <cfRule type="cellIs" dxfId="149" priority="151" operator="equal">
      <formula>"Chlebek"</formula>
    </cfRule>
    <cfRule type="cellIs" dxfId="148" priority="152" operator="equal">
      <formula>"Chlebek"</formula>
    </cfRule>
    <cfRule type="cellIs" dxfId="147" priority="153" operator="equal">
      <formula>"Kubala"</formula>
    </cfRule>
  </conditionalFormatting>
  <conditionalFormatting sqref="W3:Y3">
    <cfRule type="cellIs" dxfId="146" priority="144" operator="equal">
      <formula>"Boháč"</formula>
    </cfRule>
    <cfRule type="cellIs" dxfId="145" priority="145" operator="equal">
      <formula>"Chlebek"</formula>
    </cfRule>
    <cfRule type="cellIs" dxfId="144" priority="146" operator="equal">
      <formula>"Kubala"</formula>
    </cfRule>
    <cfRule type="cellIs" dxfId="143" priority="147" operator="equal">
      <formula>"Kubala"</formula>
    </cfRule>
  </conditionalFormatting>
  <conditionalFormatting sqref="W3:Y3">
    <cfRule type="cellIs" dxfId="142" priority="141" operator="equal">
      <formula>"Boháč"</formula>
    </cfRule>
    <cfRule type="cellIs" dxfId="141" priority="142" operator="equal">
      <formula>"Boháč"</formula>
    </cfRule>
    <cfRule type="cellIs" dxfId="140" priority="143" operator="equal">
      <formula>"Kubala"</formula>
    </cfRule>
  </conditionalFormatting>
  <conditionalFormatting sqref="Y3">
    <cfRule type="cellIs" dxfId="139" priority="138" operator="equal">
      <formula>"Chlebek"</formula>
    </cfRule>
    <cfRule type="cellIs" dxfId="138" priority="139" operator="equal">
      <formula>"Chlebek"</formula>
    </cfRule>
    <cfRule type="cellIs" dxfId="137" priority="140" operator="equal">
      <formula>"Kubala"</formula>
    </cfRule>
  </conditionalFormatting>
  <conditionalFormatting sqref="Y3">
    <cfRule type="cellIs" dxfId="136" priority="137" operator="equal">
      <formula>"Boháč"</formula>
    </cfRule>
  </conditionalFormatting>
  <conditionalFormatting sqref="W27:X27">
    <cfRule type="cellIs" dxfId="135" priority="131" operator="equal">
      <formula>"Boháč"</formula>
    </cfRule>
    <cfRule type="cellIs" dxfId="134" priority="132" operator="equal">
      <formula>"Kubala"</formula>
    </cfRule>
    <cfRule type="cellIs" dxfId="133" priority="133" operator="equal">
      <formula>"Chlebek"</formula>
    </cfRule>
    <cfRule type="cellIs" dxfId="132" priority="134" operator="equal">
      <formula>"Chlebek"</formula>
    </cfRule>
    <cfRule type="cellIs" dxfId="131" priority="135" operator="equal">
      <formula>"Chlebek"</formula>
    </cfRule>
    <cfRule type="cellIs" dxfId="130" priority="136" operator="equal">
      <formula>"Kubala"</formula>
    </cfRule>
  </conditionalFormatting>
  <conditionalFormatting sqref="W27:X27">
    <cfRule type="cellIs" dxfId="129" priority="127" operator="equal">
      <formula>"Boháč"</formula>
    </cfRule>
    <cfRule type="cellIs" dxfId="128" priority="128" operator="equal">
      <formula>"Chlebek"</formula>
    </cfRule>
    <cfRule type="cellIs" dxfId="127" priority="129" operator="equal">
      <formula>"Kubala"</formula>
    </cfRule>
    <cfRule type="cellIs" dxfId="126" priority="130" operator="equal">
      <formula>"Kubala"</formula>
    </cfRule>
  </conditionalFormatting>
  <conditionalFormatting sqref="W27:X27">
    <cfRule type="cellIs" dxfId="125" priority="124" operator="equal">
      <formula>"Boháč"</formula>
    </cfRule>
    <cfRule type="cellIs" dxfId="124" priority="125" operator="equal">
      <formula>"Boháč"</formula>
    </cfRule>
    <cfRule type="cellIs" dxfId="123" priority="126" operator="equal">
      <formula>"Kubala"</formula>
    </cfRule>
  </conditionalFormatting>
  <conditionalFormatting sqref="W27:X27">
    <cfRule type="cellIs" dxfId="122" priority="118" operator="equal">
      <formula>"Boháč"</formula>
    </cfRule>
    <cfRule type="cellIs" dxfId="121" priority="119" operator="equal">
      <formula>"Kubala"</formula>
    </cfRule>
    <cfRule type="cellIs" dxfId="120" priority="120" operator="equal">
      <formula>"Chlebek"</formula>
    </cfRule>
    <cfRule type="cellIs" dxfId="119" priority="121" operator="equal">
      <formula>"Chlebek"</formula>
    </cfRule>
    <cfRule type="cellIs" dxfId="118" priority="122" operator="equal">
      <formula>"Chlebek"</formula>
    </cfRule>
    <cfRule type="cellIs" dxfId="117" priority="123" operator="equal">
      <formula>"Kubala"</formula>
    </cfRule>
  </conditionalFormatting>
  <conditionalFormatting sqref="W27:Y27">
    <cfRule type="cellIs" dxfId="116" priority="114" operator="equal">
      <formula>"Boháč"</formula>
    </cfRule>
    <cfRule type="cellIs" dxfId="115" priority="115" operator="equal">
      <formula>"Chlebek"</formula>
    </cfRule>
    <cfRule type="cellIs" dxfId="114" priority="116" operator="equal">
      <formula>"Kubala"</formula>
    </cfRule>
    <cfRule type="cellIs" dxfId="113" priority="117" operator="equal">
      <formula>"Kubala"</formula>
    </cfRule>
  </conditionalFormatting>
  <conditionalFormatting sqref="W27:Y27">
    <cfRule type="cellIs" dxfId="112" priority="111" operator="equal">
      <formula>"Boháč"</formula>
    </cfRule>
    <cfRule type="cellIs" dxfId="111" priority="112" operator="equal">
      <formula>"Boháč"</formula>
    </cfRule>
    <cfRule type="cellIs" dxfId="110" priority="113" operator="equal">
      <formula>"Kubala"</formula>
    </cfRule>
  </conditionalFormatting>
  <conditionalFormatting sqref="Y27">
    <cfRule type="cellIs" dxfId="109" priority="108" operator="equal">
      <formula>"Chlebek"</formula>
    </cfRule>
    <cfRule type="cellIs" dxfId="108" priority="109" operator="equal">
      <formula>"Chlebek"</formula>
    </cfRule>
    <cfRule type="cellIs" dxfId="107" priority="110" operator="equal">
      <formula>"Kubala"</formula>
    </cfRule>
  </conditionalFormatting>
  <conditionalFormatting sqref="Y27">
    <cfRule type="cellIs" dxfId="106" priority="107" operator="equal">
      <formula>"Boháč"</formula>
    </cfRule>
  </conditionalFormatting>
  <conditionalFormatting sqref="W3">
    <cfRule type="cellIs" dxfId="105" priority="103" operator="equal">
      <formula>"Boháč"</formula>
    </cfRule>
    <cfRule type="cellIs" dxfId="104" priority="104" operator="equal">
      <formula>"Chlebek"</formula>
    </cfRule>
    <cfRule type="cellIs" dxfId="103" priority="105" operator="equal">
      <formula>"Kubala"</formula>
    </cfRule>
    <cfRule type="cellIs" dxfId="102" priority="106" operator="equal">
      <formula>"Kubala"</formula>
    </cfRule>
  </conditionalFormatting>
  <conditionalFormatting sqref="W3">
    <cfRule type="cellIs" dxfId="101" priority="100" operator="equal">
      <formula>"Boháč"</formula>
    </cfRule>
    <cfRule type="cellIs" dxfId="100" priority="101" operator="equal">
      <formula>"Boháč"</formula>
    </cfRule>
    <cfRule type="cellIs" dxfId="99" priority="102" operator="equal">
      <formula>"Kubala"</formula>
    </cfRule>
  </conditionalFormatting>
  <conditionalFormatting sqref="W3">
    <cfRule type="cellIs" dxfId="98" priority="97" operator="equal">
      <formula>"Chlebek"</formula>
    </cfRule>
    <cfRule type="cellIs" dxfId="97" priority="98" operator="equal">
      <formula>"Chlebek"</formula>
    </cfRule>
    <cfRule type="cellIs" dxfId="96" priority="99" operator="equal">
      <formula>"Kubala"</formula>
    </cfRule>
  </conditionalFormatting>
  <conditionalFormatting sqref="W3">
    <cfRule type="cellIs" dxfId="95" priority="96" operator="equal">
      <formula>"Boháč"</formula>
    </cfRule>
  </conditionalFormatting>
  <conditionalFormatting sqref="W3">
    <cfRule type="cellIs" dxfId="94" priority="92" operator="equal">
      <formula>"Boháč"</formula>
    </cfRule>
    <cfRule type="cellIs" dxfId="93" priority="93" operator="equal">
      <formula>"Chlebek"</formula>
    </cfRule>
    <cfRule type="cellIs" dxfId="92" priority="94" operator="equal">
      <formula>"Kubala"</formula>
    </cfRule>
    <cfRule type="cellIs" dxfId="91" priority="95" operator="equal">
      <formula>"Kubala"</formula>
    </cfRule>
  </conditionalFormatting>
  <conditionalFormatting sqref="W3">
    <cfRule type="cellIs" dxfId="90" priority="89" operator="equal">
      <formula>"Boháč"</formula>
    </cfRule>
    <cfRule type="cellIs" dxfId="89" priority="90" operator="equal">
      <formula>"Boháč"</formula>
    </cfRule>
    <cfRule type="cellIs" dxfId="88" priority="91" operator="equal">
      <formula>"Kubala"</formula>
    </cfRule>
  </conditionalFormatting>
  <conditionalFormatting sqref="W3">
    <cfRule type="cellIs" dxfId="87" priority="86" operator="equal">
      <formula>"Chlebek"</formula>
    </cfRule>
    <cfRule type="cellIs" dxfId="86" priority="87" operator="equal">
      <formula>"Chlebek"</formula>
    </cfRule>
    <cfRule type="cellIs" dxfId="85" priority="88" operator="equal">
      <formula>"Kubala"</formula>
    </cfRule>
  </conditionalFormatting>
  <conditionalFormatting sqref="W3">
    <cfRule type="cellIs" dxfId="84" priority="85" operator="equal">
      <formula>"Boháč"</formula>
    </cfRule>
  </conditionalFormatting>
  <conditionalFormatting sqref="S3:T9">
    <cfRule type="cellIs" dxfId="83" priority="79" operator="equal">
      <formula>"Boháč"</formula>
    </cfRule>
    <cfRule type="cellIs" dxfId="82" priority="80" operator="equal">
      <formula>"Kubala"</formula>
    </cfRule>
    <cfRule type="cellIs" dxfId="81" priority="81" operator="equal">
      <formula>"Chlebek"</formula>
    </cfRule>
    <cfRule type="cellIs" dxfId="80" priority="82" operator="equal">
      <formula>"Chlebek"</formula>
    </cfRule>
    <cfRule type="cellIs" dxfId="79" priority="83" operator="equal">
      <formula>"Chlebek"</formula>
    </cfRule>
    <cfRule type="cellIs" dxfId="78" priority="84" operator="equal">
      <formula>"Kubala"</formula>
    </cfRule>
  </conditionalFormatting>
  <conditionalFormatting sqref="S6:T9">
    <cfRule type="cellIs" dxfId="77" priority="78" operator="equal">
      <formula>"Boháč"</formula>
    </cfRule>
  </conditionalFormatting>
  <conditionalFormatting sqref="S3:U9">
    <cfRule type="cellIs" dxfId="76" priority="74" operator="equal">
      <formula>"Boháč"</formula>
    </cfRule>
    <cfRule type="cellIs" dxfId="75" priority="75" operator="equal">
      <formula>"Chlebek"</formula>
    </cfRule>
    <cfRule type="cellIs" dxfId="74" priority="76" operator="equal">
      <formula>"Kubala"</formula>
    </cfRule>
    <cfRule type="cellIs" dxfId="73" priority="77" operator="equal">
      <formula>"Kubala"</formula>
    </cfRule>
  </conditionalFormatting>
  <conditionalFormatting sqref="S3:U9">
    <cfRule type="cellIs" dxfId="72" priority="71" operator="equal">
      <formula>"Boháč"</formula>
    </cfRule>
    <cfRule type="cellIs" dxfId="71" priority="72" operator="equal">
      <formula>"Boháč"</formula>
    </cfRule>
    <cfRule type="cellIs" dxfId="70" priority="73" operator="equal">
      <formula>"Kubala"</formula>
    </cfRule>
  </conditionalFormatting>
  <conditionalFormatting sqref="U5">
    <cfRule type="cellIs" dxfId="69" priority="68" operator="equal">
      <formula>"Chlebek"</formula>
    </cfRule>
    <cfRule type="cellIs" dxfId="68" priority="69" operator="equal">
      <formula>"Chlebek"</formula>
    </cfRule>
    <cfRule type="cellIs" dxfId="67" priority="70" operator="equal">
      <formula>"Kubala"</formula>
    </cfRule>
  </conditionalFormatting>
  <conditionalFormatting sqref="U5">
    <cfRule type="cellIs" dxfId="66" priority="67" operator="equal">
      <formula>"Boháč"</formula>
    </cfRule>
  </conditionalFormatting>
  <conditionalFormatting sqref="S10:T11 S12:U12">
    <cfRule type="cellIs" dxfId="65" priority="62" operator="equal">
      <formula>"Kubala"</formula>
    </cfRule>
  </conditionalFormatting>
  <conditionalFormatting sqref="S10:T11 S12:U13 S14:T14 S15:U15">
    <cfRule type="cellIs" dxfId="64" priority="64" operator="equal">
      <formula>"Chlebek"</formula>
    </cfRule>
  </conditionalFormatting>
  <conditionalFormatting sqref="S10:T11 S12:U13 S14:T14 S15:U15">
    <cfRule type="cellIs" dxfId="63" priority="65" operator="equal">
      <formula>"Chlebek"</formula>
    </cfRule>
  </conditionalFormatting>
  <conditionalFormatting sqref="S10:T11 S12:U13 S15:U15 S14:T14">
    <cfRule type="cellIs" dxfId="62" priority="66" operator="equal">
      <formula>"Kubala"</formula>
    </cfRule>
  </conditionalFormatting>
  <conditionalFormatting sqref="S10:T11">
    <cfRule type="cellIs" dxfId="61" priority="63" operator="equal">
      <formula>"Chlebek"</formula>
    </cfRule>
  </conditionalFormatting>
  <conditionalFormatting sqref="S13:T15">
    <cfRule type="cellIs" dxfId="60" priority="53" operator="equal">
      <formula>"Boháč"</formula>
    </cfRule>
  </conditionalFormatting>
  <conditionalFormatting sqref="S14:T14 S15:U15 S12:U13 S10:T11">
    <cfRule type="cellIs" dxfId="59" priority="61" operator="equal">
      <formula>"Boháč"</formula>
    </cfRule>
  </conditionalFormatting>
  <conditionalFormatting sqref="S14:T14">
    <cfRule type="cellIs" dxfId="58" priority="60" operator="equal">
      <formula>"Boháč"</formula>
    </cfRule>
  </conditionalFormatting>
  <conditionalFormatting sqref="S12:U13 S14:T14">
    <cfRule type="cellIs" dxfId="57" priority="59" operator="equal">
      <formula>"Chlebek"</formula>
    </cfRule>
  </conditionalFormatting>
  <conditionalFormatting sqref="S12:U13 S14:T14 S15:U15 S10:T11">
    <cfRule type="cellIs" dxfId="56" priority="54" operator="equal">
      <formula>"Boháč"</formula>
    </cfRule>
  </conditionalFormatting>
  <conditionalFormatting sqref="S12:U13">
    <cfRule type="cellIs" dxfId="55" priority="55" operator="equal">
      <formula>"Boháč"</formula>
    </cfRule>
  </conditionalFormatting>
  <conditionalFormatting sqref="S15:U15">
    <cfRule type="cellIs" dxfId="54" priority="56" operator="equal">
      <formula>"Boháč"</formula>
    </cfRule>
  </conditionalFormatting>
  <conditionalFormatting sqref="U13 S15:U15">
    <cfRule type="cellIs" dxfId="53" priority="57" operator="equal">
      <formula>"Chlebek"</formula>
    </cfRule>
  </conditionalFormatting>
  <conditionalFormatting sqref="U13 T15:U15">
    <cfRule type="cellIs" dxfId="52" priority="58" operator="equal">
      <formula>"Kubala"</formula>
    </cfRule>
  </conditionalFormatting>
  <conditionalFormatting sqref="S10:U15">
    <cfRule type="cellIs" dxfId="51" priority="49" operator="equal">
      <formula>"Boháč"</formula>
    </cfRule>
    <cfRule type="cellIs" dxfId="50" priority="50" operator="equal">
      <formula>"Chlebek"</formula>
    </cfRule>
    <cfRule type="cellIs" dxfId="49" priority="51" operator="equal">
      <formula>"Kubala"</formula>
    </cfRule>
    <cfRule type="cellIs" dxfId="48" priority="52" operator="equal">
      <formula>"Kubala"</formula>
    </cfRule>
  </conditionalFormatting>
  <conditionalFormatting sqref="S10:U15">
    <cfRule type="cellIs" dxfId="47" priority="46" operator="equal">
      <formula>"Boháč"</formula>
    </cfRule>
    <cfRule type="cellIs" dxfId="46" priority="47" operator="equal">
      <formula>"Boháč"</formula>
    </cfRule>
    <cfRule type="cellIs" dxfId="45" priority="48" operator="equal">
      <formula>"Kubala"</formula>
    </cfRule>
  </conditionalFormatting>
  <conditionalFormatting sqref="U15">
    <cfRule type="cellIs" dxfId="44" priority="43" operator="equal">
      <formula>"Chlebek"</formula>
    </cfRule>
    <cfRule type="cellIs" dxfId="43" priority="44" operator="equal">
      <formula>"Chlebek"</formula>
    </cfRule>
    <cfRule type="cellIs" dxfId="42" priority="45" operator="equal">
      <formula>"Kubala"</formula>
    </cfRule>
  </conditionalFormatting>
  <conditionalFormatting sqref="U15">
    <cfRule type="cellIs" dxfId="41" priority="42" operator="equal">
      <formula>"Boháč"</formula>
    </cfRule>
  </conditionalFormatting>
  <conditionalFormatting sqref="S16:T17">
    <cfRule type="cellIs" dxfId="40" priority="35" operator="equal">
      <formula>"Kubala"</formula>
    </cfRule>
    <cfRule type="cellIs" dxfId="39" priority="36" operator="equal">
      <formula>"Chlebek"</formula>
    </cfRule>
  </conditionalFormatting>
  <conditionalFormatting sqref="S16:T18">
    <cfRule type="cellIs" dxfId="38" priority="33" operator="equal">
      <formula>"Boháč"</formula>
    </cfRule>
    <cfRule type="cellIs" dxfId="37" priority="38" operator="equal">
      <formula>"Boháč"</formula>
    </cfRule>
  </conditionalFormatting>
  <conditionalFormatting sqref="S16:T19">
    <cfRule type="cellIs" dxfId="36" priority="37" operator="equal">
      <formula>"Boháč"</formula>
    </cfRule>
  </conditionalFormatting>
  <conditionalFormatting sqref="S16:T20 S21:U21">
    <cfRule type="cellIs" dxfId="35" priority="39" operator="equal">
      <formula>"Chlebek"</formula>
    </cfRule>
    <cfRule type="cellIs" dxfId="34" priority="40" operator="equal">
      <formula>"Chlebek"</formula>
    </cfRule>
    <cfRule type="cellIs" dxfId="33" priority="41" operator="equal">
      <formula>"Kubala"</formula>
    </cfRule>
  </conditionalFormatting>
  <conditionalFormatting sqref="S16:T20">
    <cfRule type="cellIs" dxfId="32" priority="34" operator="equal">
      <formula>"Boháč"</formula>
    </cfRule>
  </conditionalFormatting>
  <conditionalFormatting sqref="S20:T20 S21:U21">
    <cfRule type="cellIs" dxfId="31" priority="32" operator="equal">
      <formula>"Boháč"</formula>
    </cfRule>
  </conditionalFormatting>
  <conditionalFormatting sqref="S16:U21">
    <cfRule type="cellIs" dxfId="30" priority="28" operator="equal">
      <formula>"Boháč"</formula>
    </cfRule>
    <cfRule type="cellIs" dxfId="29" priority="29" operator="equal">
      <formula>"Chlebek"</formula>
    </cfRule>
    <cfRule type="cellIs" dxfId="28" priority="30" operator="equal">
      <formula>"Kubala"</formula>
    </cfRule>
    <cfRule type="cellIs" dxfId="27" priority="31" operator="equal">
      <formula>"Kubala"</formula>
    </cfRule>
  </conditionalFormatting>
  <conditionalFormatting sqref="S16:U21">
    <cfRule type="cellIs" dxfId="26" priority="25" operator="equal">
      <formula>"Boháč"</formula>
    </cfRule>
    <cfRule type="cellIs" dxfId="25" priority="26" operator="equal">
      <formula>"Boháč"</formula>
    </cfRule>
    <cfRule type="cellIs" dxfId="24" priority="27" operator="equal">
      <formula>"Kubala"</formula>
    </cfRule>
  </conditionalFormatting>
  <conditionalFormatting sqref="U18">
    <cfRule type="cellIs" dxfId="23" priority="22" operator="equal">
      <formula>"Chlebek"</formula>
    </cfRule>
  </conditionalFormatting>
  <conditionalFormatting sqref="U18">
    <cfRule type="cellIs" dxfId="22" priority="23" operator="equal">
      <formula>"Chlebek"</formula>
    </cfRule>
  </conditionalFormatting>
  <conditionalFormatting sqref="U18">
    <cfRule type="cellIs" dxfId="21" priority="24" operator="equal">
      <formula>"Kubala"</formula>
    </cfRule>
  </conditionalFormatting>
  <conditionalFormatting sqref="U18">
    <cfRule type="cellIs" dxfId="20" priority="21" operator="equal">
      <formula>"Boháč"</formula>
    </cfRule>
  </conditionalFormatting>
  <conditionalFormatting sqref="U18">
    <cfRule type="cellIs" dxfId="19" priority="17" operator="equal">
      <formula>"Boháč"</formula>
    </cfRule>
  </conditionalFormatting>
  <conditionalFormatting sqref="U18">
    <cfRule type="cellIs" dxfId="18" priority="18" operator="equal">
      <formula>"Boháč"</formula>
    </cfRule>
  </conditionalFormatting>
  <conditionalFormatting sqref="U18">
    <cfRule type="cellIs" dxfId="17" priority="19" operator="equal">
      <formula>"Chlebek"</formula>
    </cfRule>
  </conditionalFormatting>
  <conditionalFormatting sqref="U18">
    <cfRule type="cellIs" dxfId="16" priority="20" operator="equal">
      <formula>"Kubala"</formula>
    </cfRule>
  </conditionalFormatting>
  <conditionalFormatting sqref="U18">
    <cfRule type="cellIs" dxfId="15" priority="14" operator="equal">
      <formula>"Chlebek"</formula>
    </cfRule>
    <cfRule type="cellIs" dxfId="14" priority="15" operator="equal">
      <formula>"Chlebek"</formula>
    </cfRule>
    <cfRule type="cellIs" dxfId="13" priority="16" operator="equal">
      <formula>"Kubala"</formula>
    </cfRule>
  </conditionalFormatting>
  <conditionalFormatting sqref="U18">
    <cfRule type="cellIs" dxfId="12" priority="13" operator="equal">
      <formula>"Boháč"</formula>
    </cfRule>
  </conditionalFormatting>
  <conditionalFormatting sqref="U21">
    <cfRule type="cellIs" dxfId="11" priority="10" operator="equal">
      <formula>"Chlebek"</formula>
    </cfRule>
  </conditionalFormatting>
  <conditionalFormatting sqref="U21">
    <cfRule type="cellIs" dxfId="10" priority="11" operator="equal">
      <formula>"Chlebek"</formula>
    </cfRule>
  </conditionalFormatting>
  <conditionalFormatting sqref="U21">
    <cfRule type="cellIs" dxfId="9" priority="12" operator="equal">
      <formula>"Kubala"</formula>
    </cfRule>
  </conditionalFormatting>
  <conditionalFormatting sqref="U21">
    <cfRule type="cellIs" dxfId="8" priority="9" operator="equal">
      <formula>"Boháč"</formula>
    </cfRule>
  </conditionalFormatting>
  <conditionalFormatting sqref="U21">
    <cfRule type="cellIs" dxfId="7" priority="5" operator="equal">
      <formula>"Boháč"</formula>
    </cfRule>
  </conditionalFormatting>
  <conditionalFormatting sqref="U21">
    <cfRule type="cellIs" dxfId="6" priority="6" operator="equal">
      <formula>"Boháč"</formula>
    </cfRule>
  </conditionalFormatting>
  <conditionalFormatting sqref="U21">
    <cfRule type="cellIs" dxfId="5" priority="7" operator="equal">
      <formula>"Chlebek"</formula>
    </cfRule>
  </conditionalFormatting>
  <conditionalFormatting sqref="U21">
    <cfRule type="cellIs" dxfId="4" priority="8" operator="equal">
      <formula>"Kubala"</formula>
    </cfRule>
  </conditionalFormatting>
  <conditionalFormatting sqref="U21">
    <cfRule type="cellIs" dxfId="3" priority="2" operator="equal">
      <formula>"Chlebek"</formula>
    </cfRule>
    <cfRule type="cellIs" dxfId="2" priority="3" operator="equal">
      <formula>"Chlebek"</formula>
    </cfRule>
    <cfRule type="cellIs" dxfId="1" priority="4" operator="equal">
      <formula>"Kubala"</formula>
    </cfRule>
  </conditionalFormatting>
  <conditionalFormatting sqref="U21">
    <cfRule type="cellIs" dxfId="0" priority="1" operator="equal">
      <formula>"Boháč"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2"/>
  <sheetViews>
    <sheetView showGridLines="0" topLeftCell="A4" workbookViewId="0">
      <selection activeCell="G25" sqref="G25"/>
    </sheetView>
  </sheetViews>
  <sheetFormatPr defaultColWidth="8.6640625" defaultRowHeight="18" x14ac:dyDescent="0.35"/>
  <cols>
    <col min="1" max="1" width="8.6640625" style="120"/>
    <col min="2" max="2" width="4.88671875" style="120" customWidth="1"/>
    <col min="3" max="3" width="8.6640625" style="120" customWidth="1"/>
    <col min="4" max="4" width="10.88671875" style="120" customWidth="1"/>
    <col min="5" max="5" width="10.44140625" style="120" customWidth="1"/>
    <col min="6" max="6" width="4.88671875" style="120" customWidth="1"/>
    <col min="7" max="7" width="8.6640625" style="120"/>
    <col min="8" max="8" width="10.88671875" style="120" customWidth="1"/>
    <col min="9" max="9" width="9" style="120" bestFit="1" customWidth="1"/>
    <col min="10" max="10" width="14.21875" style="120" customWidth="1"/>
    <col min="11" max="11" width="14.88671875" style="120" bestFit="1" customWidth="1"/>
    <col min="12" max="16384" width="8.6640625" style="120"/>
  </cols>
  <sheetData>
    <row r="1" spans="2:12" ht="23.4" x14ac:dyDescent="0.45">
      <c r="B1" s="119" t="s">
        <v>255</v>
      </c>
    </row>
    <row r="3" spans="2:12" x14ac:dyDescent="0.35">
      <c r="B3" s="120" t="s">
        <v>460</v>
      </c>
    </row>
    <row r="5" spans="2:12" x14ac:dyDescent="0.35">
      <c r="C5" s="121" t="s">
        <v>329</v>
      </c>
      <c r="G5" s="121" t="s">
        <v>329</v>
      </c>
      <c r="K5" s="121" t="s">
        <v>329</v>
      </c>
    </row>
    <row r="6" spans="2:12" s="121" customFormat="1" x14ac:dyDescent="0.35">
      <c r="C6" s="121" t="s">
        <v>330</v>
      </c>
      <c r="F6" s="5"/>
      <c r="G6" s="121" t="s">
        <v>331</v>
      </c>
      <c r="J6" s="5"/>
      <c r="K6" s="121" t="s">
        <v>332</v>
      </c>
    </row>
    <row r="7" spans="2:12" x14ac:dyDescent="0.35">
      <c r="C7" s="122" t="s">
        <v>6</v>
      </c>
      <c r="D7" s="123">
        <v>1500</v>
      </c>
      <c r="G7" s="122" t="s">
        <v>6</v>
      </c>
      <c r="H7" s="123">
        <v>1100</v>
      </c>
      <c r="K7" s="122" t="s">
        <v>6</v>
      </c>
      <c r="L7" s="123">
        <v>1000</v>
      </c>
    </row>
    <row r="8" spans="2:12" x14ac:dyDescent="0.35">
      <c r="C8" s="122" t="s">
        <v>7</v>
      </c>
      <c r="D8" s="123">
        <v>1300</v>
      </c>
      <c r="G8" s="122" t="s">
        <v>7</v>
      </c>
      <c r="H8" s="123">
        <v>900</v>
      </c>
      <c r="K8" s="122" t="s">
        <v>7</v>
      </c>
      <c r="L8" s="123">
        <v>800</v>
      </c>
    </row>
    <row r="9" spans="2:12" x14ac:dyDescent="0.35">
      <c r="C9" s="122" t="s">
        <v>8</v>
      </c>
      <c r="D9" s="123">
        <v>1100</v>
      </c>
      <c r="G9" s="122" t="s">
        <v>8</v>
      </c>
      <c r="H9" s="123">
        <v>700</v>
      </c>
      <c r="K9" s="122" t="s">
        <v>8</v>
      </c>
      <c r="L9" s="123">
        <v>700</v>
      </c>
    </row>
    <row r="10" spans="2:12" x14ac:dyDescent="0.35">
      <c r="C10" s="122" t="s">
        <v>9</v>
      </c>
      <c r="D10" s="123">
        <v>900</v>
      </c>
      <c r="G10" s="122" t="s">
        <v>9</v>
      </c>
      <c r="H10" s="123">
        <v>500</v>
      </c>
      <c r="K10" s="122" t="s">
        <v>9</v>
      </c>
      <c r="L10" s="123">
        <v>500</v>
      </c>
    </row>
    <row r="11" spans="2:12" x14ac:dyDescent="0.35">
      <c r="K11" s="122" t="s">
        <v>10</v>
      </c>
      <c r="L11" s="123">
        <v>400</v>
      </c>
    </row>
    <row r="13" spans="2:12" x14ac:dyDescent="0.35">
      <c r="C13" s="123" t="s">
        <v>254</v>
      </c>
      <c r="D13" s="124">
        <f>SUM(D7:D10)</f>
        <v>4800</v>
      </c>
      <c r="E13" s="121"/>
      <c r="G13" s="123" t="s">
        <v>254</v>
      </c>
      <c r="H13" s="124">
        <f>SUM(H7:H10)</f>
        <v>3200</v>
      </c>
      <c r="I13" s="121"/>
      <c r="K13" s="123" t="s">
        <v>254</v>
      </c>
      <c r="L13" s="124">
        <f>SUM(L7:L11)</f>
        <v>3400</v>
      </c>
    </row>
    <row r="14" spans="2:12" x14ac:dyDescent="0.35">
      <c r="C14" s="5"/>
      <c r="D14" s="5"/>
      <c r="K14" s="5"/>
      <c r="L14" s="5"/>
    </row>
    <row r="15" spans="2:12" x14ac:dyDescent="0.35">
      <c r="C15" s="5"/>
      <c r="D15" s="5"/>
      <c r="I15" s="5"/>
      <c r="J15" s="5"/>
      <c r="K15" s="121" t="s">
        <v>329</v>
      </c>
    </row>
    <row r="16" spans="2:12" x14ac:dyDescent="0.35">
      <c r="I16" s="5"/>
      <c r="J16" s="5"/>
      <c r="K16" s="121" t="s">
        <v>333</v>
      </c>
    </row>
    <row r="17" spans="3:12" x14ac:dyDescent="0.35">
      <c r="C17" s="121" t="s">
        <v>571</v>
      </c>
      <c r="I17" s="5"/>
      <c r="J17" s="5"/>
      <c r="K17" s="122" t="s">
        <v>6</v>
      </c>
      <c r="L17" s="123">
        <v>400</v>
      </c>
    </row>
    <row r="18" spans="3:12" x14ac:dyDescent="0.35">
      <c r="C18" s="5"/>
      <c r="D18" s="5"/>
      <c r="I18" s="5"/>
      <c r="J18" s="5"/>
    </row>
    <row r="19" spans="3:12" x14ac:dyDescent="0.35">
      <c r="C19" s="122"/>
      <c r="D19" s="124">
        <v>500</v>
      </c>
      <c r="I19" s="5"/>
      <c r="J19" s="5"/>
      <c r="K19" s="123" t="s">
        <v>254</v>
      </c>
      <c r="L19" s="124">
        <f>SUM(L17:L17)</f>
        <v>400</v>
      </c>
    </row>
    <row r="20" spans="3:12" x14ac:dyDescent="0.35">
      <c r="I20" s="5"/>
      <c r="J20" s="5"/>
    </row>
    <row r="21" spans="3:12" x14ac:dyDescent="0.35">
      <c r="C21" s="5"/>
      <c r="D21" s="5"/>
      <c r="E21" s="5"/>
      <c r="F21" s="5"/>
      <c r="G21" s="5"/>
      <c r="H21" s="5"/>
      <c r="I21" s="5"/>
      <c r="J21" s="5"/>
      <c r="L21" s="5"/>
    </row>
    <row r="22" spans="3:12" x14ac:dyDescent="0.35">
      <c r="C22" s="5"/>
      <c r="D22" s="5"/>
      <c r="E22" s="5"/>
      <c r="F22" s="5"/>
      <c r="G22" s="5"/>
      <c r="H22" s="204" t="s">
        <v>334</v>
      </c>
      <c r="I22" s="5"/>
      <c r="J22" s="5"/>
      <c r="K22" s="177">
        <f>D13+H13+L13+D19+L19</f>
        <v>12300</v>
      </c>
      <c r="L22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89"/>
  <sheetViews>
    <sheetView showGridLines="0" zoomScaleNormal="100" workbookViewId="0">
      <selection activeCell="C10" sqref="C10"/>
    </sheetView>
  </sheetViews>
  <sheetFormatPr defaultRowHeight="14.4" x14ac:dyDescent="0.3"/>
  <cols>
    <col min="1" max="1" width="4.6640625" customWidth="1"/>
    <col min="2" max="2" width="20.5546875" customWidth="1"/>
    <col min="3" max="3" width="5" customWidth="1"/>
    <col min="4" max="9" width="5.109375" customWidth="1"/>
    <col min="10" max="10" width="5.109375" bestFit="1" customWidth="1"/>
    <col min="11" max="11" width="5" bestFit="1" customWidth="1"/>
    <col min="12" max="12" width="5" customWidth="1"/>
    <col min="13" max="13" width="5" bestFit="1" customWidth="1"/>
    <col min="14" max="14" width="5" customWidth="1"/>
    <col min="15" max="15" width="5" bestFit="1" customWidth="1"/>
    <col min="16" max="16" width="5.33203125" style="3" customWidth="1"/>
    <col min="17" max="17" width="5.33203125" style="3" bestFit="1" customWidth="1"/>
    <col min="18" max="18" width="5.33203125" style="3" customWidth="1"/>
    <col min="19" max="19" width="5.33203125" customWidth="1"/>
    <col min="20" max="20" width="5.33203125" bestFit="1" customWidth="1"/>
    <col min="21" max="21" width="5.33203125" customWidth="1"/>
    <col min="22" max="26" width="5.33203125" bestFit="1" customWidth="1"/>
    <col min="27" max="27" width="2.6640625" style="30" customWidth="1"/>
    <col min="28" max="29" width="5" customWidth="1"/>
    <col min="30" max="30" width="4.88671875" customWidth="1"/>
    <col min="31" max="31" width="2.88671875" customWidth="1"/>
  </cols>
  <sheetData>
    <row r="1" spans="1:30" ht="18" x14ac:dyDescent="0.35">
      <c r="A1" s="20" t="s">
        <v>138</v>
      </c>
      <c r="AB1" s="20"/>
    </row>
    <row r="3" spans="1:30" x14ac:dyDescent="0.3">
      <c r="A3" s="31"/>
      <c r="B3" s="32" t="s">
        <v>139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4"/>
      <c r="Q3" s="34"/>
      <c r="R3" s="34"/>
      <c r="S3" s="33"/>
      <c r="T3" s="33"/>
      <c r="U3" s="33"/>
      <c r="V3" s="33"/>
      <c r="W3" s="33"/>
      <c r="AB3" s="35"/>
      <c r="AC3" s="36" t="s">
        <v>140</v>
      </c>
      <c r="AD3" s="35"/>
    </row>
    <row r="4" spans="1:30" x14ac:dyDescent="0.3">
      <c r="A4" s="37"/>
      <c r="B4" s="32" t="s">
        <v>141</v>
      </c>
      <c r="C4" s="38" t="s">
        <v>142</v>
      </c>
      <c r="D4" s="39" t="s">
        <v>143</v>
      </c>
      <c r="E4" s="38" t="s">
        <v>142</v>
      </c>
      <c r="F4" s="39" t="s">
        <v>143</v>
      </c>
      <c r="G4" s="38" t="s">
        <v>142</v>
      </c>
      <c r="H4" s="39" t="s">
        <v>143</v>
      </c>
      <c r="I4" s="38" t="s">
        <v>142</v>
      </c>
      <c r="J4" s="38" t="s">
        <v>142</v>
      </c>
      <c r="K4" s="39" t="s">
        <v>143</v>
      </c>
      <c r="L4" s="38" t="s">
        <v>142</v>
      </c>
      <c r="M4" s="39" t="s">
        <v>143</v>
      </c>
      <c r="N4" s="38" t="s">
        <v>142</v>
      </c>
      <c r="O4" s="39" t="s">
        <v>143</v>
      </c>
      <c r="P4" s="38" t="s">
        <v>142</v>
      </c>
      <c r="Q4" s="39" t="s">
        <v>143</v>
      </c>
      <c r="R4" s="39" t="s">
        <v>142</v>
      </c>
      <c r="S4" s="39" t="s">
        <v>143</v>
      </c>
      <c r="T4" s="38" t="s">
        <v>142</v>
      </c>
      <c r="U4" s="39" t="s">
        <v>143</v>
      </c>
      <c r="V4" s="38" t="s">
        <v>142</v>
      </c>
      <c r="W4" s="39" t="s">
        <v>143</v>
      </c>
      <c r="X4" s="38" t="s">
        <v>142</v>
      </c>
      <c r="Y4" s="39" t="s">
        <v>143</v>
      </c>
      <c r="Z4" s="38" t="s">
        <v>142</v>
      </c>
      <c r="AA4" s="40"/>
      <c r="AB4" s="41" t="s">
        <v>143</v>
      </c>
      <c r="AC4" s="41" t="s">
        <v>142</v>
      </c>
      <c r="AD4" s="274" t="s">
        <v>144</v>
      </c>
    </row>
    <row r="5" spans="1:30" x14ac:dyDescent="0.3">
      <c r="C5" s="42">
        <v>2024</v>
      </c>
      <c r="D5" s="42">
        <v>2024</v>
      </c>
      <c r="E5" s="42">
        <v>2022</v>
      </c>
      <c r="F5" s="42">
        <v>2023</v>
      </c>
      <c r="G5" s="42">
        <v>2022</v>
      </c>
      <c r="H5" s="42">
        <v>2022</v>
      </c>
      <c r="I5" s="42">
        <v>2021</v>
      </c>
      <c r="J5" s="42">
        <v>2020</v>
      </c>
      <c r="K5" s="42">
        <v>2020</v>
      </c>
      <c r="L5" s="42">
        <v>2019</v>
      </c>
      <c r="M5" s="42">
        <v>2019</v>
      </c>
      <c r="N5" s="42">
        <v>2018</v>
      </c>
      <c r="O5" s="42">
        <v>2018</v>
      </c>
      <c r="P5" s="42">
        <v>2017</v>
      </c>
      <c r="Q5" s="42">
        <v>2017</v>
      </c>
      <c r="R5" s="42">
        <v>2016</v>
      </c>
      <c r="S5" s="42">
        <v>2016</v>
      </c>
      <c r="T5" s="42">
        <v>2015</v>
      </c>
      <c r="U5" s="42">
        <v>2015</v>
      </c>
      <c r="V5" s="42">
        <v>2014</v>
      </c>
      <c r="W5" s="42">
        <v>2014</v>
      </c>
      <c r="X5" s="42">
        <v>2013</v>
      </c>
      <c r="Y5" s="42">
        <v>2013</v>
      </c>
      <c r="Z5" s="42">
        <v>2012</v>
      </c>
      <c r="AA5" s="40"/>
      <c r="AB5" s="43">
        <v>2012</v>
      </c>
      <c r="AC5" s="43">
        <v>2011</v>
      </c>
      <c r="AD5" s="275"/>
    </row>
    <row r="6" spans="1:30" x14ac:dyDescent="0.3">
      <c r="N6" s="3"/>
      <c r="Z6" s="40"/>
      <c r="AA6" s="40"/>
      <c r="AB6" s="45"/>
      <c r="AC6" s="46"/>
      <c r="AD6" s="46"/>
    </row>
    <row r="7" spans="1:30" x14ac:dyDescent="0.3">
      <c r="A7" s="47" t="s">
        <v>145</v>
      </c>
      <c r="B7" s="48"/>
      <c r="C7" s="117">
        <v>48</v>
      </c>
      <c r="D7" s="50">
        <v>54</v>
      </c>
      <c r="E7" s="50">
        <v>50</v>
      </c>
      <c r="F7" s="49">
        <v>41</v>
      </c>
      <c r="G7" s="49">
        <v>33</v>
      </c>
      <c r="H7" s="49">
        <v>26</v>
      </c>
      <c r="I7" s="49">
        <v>31</v>
      </c>
      <c r="J7" s="49">
        <v>28</v>
      </c>
      <c r="K7" s="117">
        <v>32</v>
      </c>
      <c r="L7" s="49">
        <v>40</v>
      </c>
      <c r="M7" s="49">
        <v>36</v>
      </c>
      <c r="N7" s="50">
        <v>44</v>
      </c>
      <c r="O7" s="50">
        <v>36</v>
      </c>
      <c r="P7" s="50">
        <v>26</v>
      </c>
      <c r="Q7" s="49">
        <v>21</v>
      </c>
      <c r="R7" s="49">
        <v>16</v>
      </c>
      <c r="S7" s="49">
        <v>18</v>
      </c>
      <c r="T7" s="50">
        <v>22</v>
      </c>
      <c r="U7" s="49">
        <v>16</v>
      </c>
      <c r="V7" s="50">
        <v>18</v>
      </c>
      <c r="W7" s="51">
        <v>16</v>
      </c>
      <c r="X7" s="52">
        <v>15</v>
      </c>
      <c r="Y7" s="53">
        <v>14</v>
      </c>
      <c r="Z7" s="52">
        <v>17</v>
      </c>
      <c r="AA7" s="46"/>
      <c r="AB7" s="54">
        <v>22</v>
      </c>
      <c r="AC7" s="54">
        <v>21</v>
      </c>
      <c r="AD7" s="54">
        <v>18</v>
      </c>
    </row>
    <row r="8" spans="1:30" x14ac:dyDescent="0.3">
      <c r="A8" s="47" t="s">
        <v>147</v>
      </c>
      <c r="B8" s="48"/>
      <c r="C8" s="117">
        <v>6</v>
      </c>
      <c r="D8" s="50">
        <v>7</v>
      </c>
      <c r="E8" s="49">
        <v>5</v>
      </c>
      <c r="F8" s="49">
        <v>5</v>
      </c>
      <c r="G8" s="57">
        <v>3</v>
      </c>
      <c r="H8" s="57">
        <v>4</v>
      </c>
      <c r="I8" s="49">
        <v>5</v>
      </c>
      <c r="J8" s="49">
        <v>6</v>
      </c>
      <c r="K8" s="50">
        <v>7</v>
      </c>
      <c r="L8" s="50">
        <v>7</v>
      </c>
      <c r="M8" s="50">
        <v>7</v>
      </c>
      <c r="N8" s="50">
        <v>7</v>
      </c>
      <c r="O8" s="49">
        <v>5</v>
      </c>
      <c r="P8" s="49">
        <v>5</v>
      </c>
      <c r="Q8" s="49">
        <v>5</v>
      </c>
      <c r="R8" s="49">
        <v>5</v>
      </c>
      <c r="S8" s="49">
        <v>5</v>
      </c>
      <c r="T8" s="52">
        <v>5</v>
      </c>
      <c r="U8" s="57">
        <v>4</v>
      </c>
      <c r="V8" s="52">
        <v>5</v>
      </c>
      <c r="W8" s="57">
        <v>4</v>
      </c>
      <c r="X8" s="52">
        <v>5</v>
      </c>
      <c r="Y8" s="57">
        <v>4</v>
      </c>
      <c r="Z8" s="50">
        <v>6</v>
      </c>
      <c r="AA8" s="58"/>
      <c r="AB8" s="54">
        <v>5</v>
      </c>
      <c r="AC8" s="54">
        <v>5</v>
      </c>
      <c r="AD8" s="54">
        <v>5</v>
      </c>
    </row>
    <row r="9" spans="1:30" x14ac:dyDescent="0.3">
      <c r="A9" s="47" t="s">
        <v>148</v>
      </c>
      <c r="B9" s="48"/>
      <c r="C9" s="117">
        <v>151</v>
      </c>
      <c r="D9" s="50">
        <v>267</v>
      </c>
      <c r="E9" s="50">
        <v>247</v>
      </c>
      <c r="F9" s="49">
        <v>178</v>
      </c>
      <c r="G9" s="49">
        <v>151</v>
      </c>
      <c r="H9" s="49">
        <v>125</v>
      </c>
      <c r="I9" s="49">
        <v>139</v>
      </c>
      <c r="J9" s="49">
        <v>53</v>
      </c>
      <c r="K9" s="117">
        <v>114</v>
      </c>
      <c r="L9" s="49">
        <v>200</v>
      </c>
      <c r="M9" s="49">
        <v>181</v>
      </c>
      <c r="N9" s="50">
        <v>221</v>
      </c>
      <c r="O9" s="50">
        <v>173</v>
      </c>
      <c r="P9" s="50">
        <v>126</v>
      </c>
      <c r="Q9" s="50">
        <v>98</v>
      </c>
      <c r="R9" s="49">
        <v>75</v>
      </c>
      <c r="S9" s="49">
        <v>91</v>
      </c>
      <c r="T9" s="49">
        <v>93</v>
      </c>
      <c r="U9" s="49">
        <v>83</v>
      </c>
      <c r="V9" s="50">
        <v>97</v>
      </c>
      <c r="W9" s="51">
        <v>78</v>
      </c>
      <c r="X9" s="57">
        <v>63</v>
      </c>
      <c r="Y9" s="52">
        <v>65</v>
      </c>
      <c r="Z9" s="52">
        <v>79</v>
      </c>
      <c r="AA9" s="46"/>
      <c r="AB9" s="54">
        <v>112</v>
      </c>
      <c r="AC9" s="54">
        <v>89</v>
      </c>
      <c r="AD9" s="54">
        <v>83</v>
      </c>
    </row>
    <row r="10" spans="1:30" x14ac:dyDescent="0.3">
      <c r="A10" s="59"/>
      <c r="B10" s="60"/>
      <c r="C10" s="244"/>
      <c r="D10" s="212"/>
      <c r="E10" s="60"/>
      <c r="F10" s="45"/>
      <c r="G10" s="45"/>
      <c r="H10" s="60"/>
      <c r="I10" s="60"/>
      <c r="J10" s="60"/>
      <c r="K10" s="60"/>
      <c r="L10" s="60"/>
      <c r="M10" s="45"/>
      <c r="N10" s="46"/>
      <c r="O10" s="45"/>
      <c r="P10" s="45"/>
      <c r="Q10" s="45"/>
      <c r="R10" s="45"/>
      <c r="S10" s="45"/>
      <c r="T10" s="60"/>
      <c r="U10" s="60"/>
      <c r="V10" s="45"/>
      <c r="W10" s="45"/>
      <c r="X10" s="45"/>
      <c r="Y10" s="46"/>
      <c r="Z10" s="46"/>
      <c r="AA10" s="46"/>
      <c r="AB10" s="45"/>
      <c r="AC10" s="46"/>
      <c r="AD10" s="46"/>
    </row>
    <row r="11" spans="1:30" x14ac:dyDescent="0.3">
      <c r="A11" s="47" t="s">
        <v>151</v>
      </c>
      <c r="B11" s="48"/>
      <c r="C11" s="117">
        <v>1844</v>
      </c>
      <c r="D11" s="213">
        <v>1791</v>
      </c>
      <c r="E11" s="48">
        <v>1768</v>
      </c>
      <c r="F11" s="49">
        <v>1717</v>
      </c>
      <c r="G11" s="49">
        <v>1654</v>
      </c>
      <c r="H11" s="148">
        <v>1584</v>
      </c>
      <c r="I11" s="48">
        <v>1688</v>
      </c>
      <c r="J11" s="48">
        <v>1616</v>
      </c>
      <c r="K11" s="64">
        <v>1593</v>
      </c>
      <c r="L11" s="48">
        <v>1859</v>
      </c>
      <c r="M11" s="49">
        <v>1736</v>
      </c>
      <c r="N11" s="50">
        <v>1881</v>
      </c>
      <c r="O11" s="49">
        <v>1780</v>
      </c>
      <c r="P11" s="49">
        <v>1803</v>
      </c>
      <c r="Q11" s="49">
        <v>1792</v>
      </c>
      <c r="R11" s="49">
        <v>1773</v>
      </c>
      <c r="S11" s="49">
        <v>1808</v>
      </c>
      <c r="T11" s="63">
        <v>1841</v>
      </c>
      <c r="U11" s="64">
        <v>1681</v>
      </c>
      <c r="V11" s="49">
        <v>1748</v>
      </c>
      <c r="W11" s="64">
        <v>1673</v>
      </c>
      <c r="X11" s="63">
        <v>1799</v>
      </c>
      <c r="Y11" s="65">
        <v>1707</v>
      </c>
      <c r="Z11" s="66">
        <v>1774</v>
      </c>
      <c r="AA11" s="67"/>
      <c r="AB11" s="54">
        <v>1926</v>
      </c>
      <c r="AC11" s="54">
        <v>1973</v>
      </c>
      <c r="AD11" s="54">
        <v>1913</v>
      </c>
    </row>
    <row r="12" spans="1:30" x14ac:dyDescent="0.3">
      <c r="A12" s="68"/>
      <c r="D12" s="30"/>
      <c r="N12" s="3"/>
    </row>
    <row r="13" spans="1:30" x14ac:dyDescent="0.3">
      <c r="B13" s="68" t="s">
        <v>154</v>
      </c>
      <c r="C13" s="69" t="s">
        <v>155</v>
      </c>
      <c r="D13" s="69" t="s">
        <v>155</v>
      </c>
      <c r="E13" s="69" t="s">
        <v>155</v>
      </c>
      <c r="F13" s="69" t="s">
        <v>155</v>
      </c>
      <c r="G13" s="69" t="s">
        <v>155</v>
      </c>
      <c r="H13" s="69" t="s">
        <v>155</v>
      </c>
      <c r="I13" s="69" t="s">
        <v>155</v>
      </c>
      <c r="J13" s="69" t="s">
        <v>155</v>
      </c>
      <c r="K13" s="69" t="s">
        <v>155</v>
      </c>
      <c r="L13" s="69" t="s">
        <v>155</v>
      </c>
      <c r="M13" s="69" t="s">
        <v>155</v>
      </c>
      <c r="N13" s="69" t="s">
        <v>155</v>
      </c>
      <c r="O13" s="69" t="s">
        <v>155</v>
      </c>
      <c r="P13" s="69" t="s">
        <v>155</v>
      </c>
      <c r="Q13" s="70" t="s">
        <v>155</v>
      </c>
      <c r="R13" s="69" t="s">
        <v>155</v>
      </c>
      <c r="S13" s="70" t="s">
        <v>155</v>
      </c>
      <c r="T13" s="70" t="s">
        <v>155</v>
      </c>
      <c r="U13" s="70" t="s">
        <v>155</v>
      </c>
      <c r="V13" s="70" t="s">
        <v>155</v>
      </c>
      <c r="W13" s="70" t="s">
        <v>155</v>
      </c>
      <c r="X13" s="70" t="s">
        <v>155</v>
      </c>
      <c r="Y13" s="70" t="s">
        <v>155</v>
      </c>
      <c r="Z13" s="70" t="s">
        <v>155</v>
      </c>
      <c r="AA13" s="71"/>
      <c r="AB13" s="35"/>
      <c r="AC13" s="36" t="s">
        <v>140</v>
      </c>
      <c r="AD13" s="35"/>
    </row>
    <row r="14" spans="1:30" ht="14.4" customHeight="1" x14ac:dyDescent="0.3">
      <c r="A14" s="25" t="s">
        <v>6</v>
      </c>
      <c r="B14" s="4" t="s">
        <v>289</v>
      </c>
      <c r="C14" s="104">
        <v>1996</v>
      </c>
      <c r="D14" s="104">
        <v>1964</v>
      </c>
      <c r="E14" s="104">
        <v>1840</v>
      </c>
      <c r="F14" s="4">
        <v>1805</v>
      </c>
      <c r="G14" s="4">
        <v>1812</v>
      </c>
      <c r="H14" s="96"/>
      <c r="I14" s="96"/>
      <c r="J14" s="96"/>
      <c r="K14" s="96"/>
      <c r="L14" s="4"/>
      <c r="M14" s="96"/>
      <c r="N14" s="96"/>
      <c r="O14" s="96"/>
      <c r="P14" s="96"/>
      <c r="Q14" s="96"/>
      <c r="R14" s="83"/>
      <c r="S14" s="84"/>
      <c r="T14" s="84"/>
      <c r="U14" s="84"/>
      <c r="V14" s="84"/>
      <c r="W14" s="83"/>
      <c r="X14" s="84"/>
      <c r="Y14" s="83"/>
      <c r="Z14" s="83"/>
      <c r="AA14" s="109"/>
      <c r="AB14" s="136"/>
      <c r="AC14" s="135"/>
      <c r="AD14" s="136"/>
    </row>
    <row r="15" spans="1:30" ht="14.4" customHeight="1" x14ac:dyDescent="0.3">
      <c r="A15" s="25" t="s">
        <v>7</v>
      </c>
      <c r="B15" s="4" t="s">
        <v>214</v>
      </c>
      <c r="C15" s="104">
        <v>1932</v>
      </c>
      <c r="D15" s="104">
        <v>1838</v>
      </c>
      <c r="E15" s="104">
        <v>1787</v>
      </c>
      <c r="F15" s="4">
        <v>1727</v>
      </c>
      <c r="G15" s="84"/>
      <c r="H15" s="84"/>
      <c r="I15" s="84"/>
      <c r="J15" s="84"/>
      <c r="K15" s="84"/>
      <c r="L15" s="84"/>
      <c r="M15" s="84"/>
      <c r="N15" s="85"/>
      <c r="O15" s="84"/>
      <c r="P15" s="83"/>
      <c r="Q15" s="83"/>
      <c r="R15" s="83"/>
      <c r="S15" s="85"/>
      <c r="T15" s="84"/>
      <c r="U15" s="83"/>
      <c r="V15" s="79">
        <v>1560</v>
      </c>
      <c r="W15" s="25"/>
      <c r="X15" s="25"/>
      <c r="Y15" s="78">
        <v>1555</v>
      </c>
      <c r="Z15" s="25">
        <v>1554</v>
      </c>
      <c r="AA15" s="72"/>
      <c r="AB15" s="136"/>
      <c r="AC15" s="136"/>
      <c r="AD15" s="136"/>
    </row>
    <row r="16" spans="1:30" ht="14.4" customHeight="1" x14ac:dyDescent="0.3">
      <c r="A16" s="25" t="s">
        <v>8</v>
      </c>
      <c r="B16" s="1" t="s">
        <v>319</v>
      </c>
      <c r="C16" s="79">
        <v>1909</v>
      </c>
      <c r="D16" s="104">
        <v>1789</v>
      </c>
      <c r="E16" s="96" t="s">
        <v>171</v>
      </c>
      <c r="F16" s="4"/>
      <c r="G16" s="4"/>
      <c r="H16" s="96"/>
      <c r="I16" s="9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/>
      <c r="AB16" s="108"/>
      <c r="AC16" s="81"/>
      <c r="AD16" s="108"/>
    </row>
    <row r="17" spans="1:30" ht="14.4" customHeight="1" x14ac:dyDescent="0.3">
      <c r="A17" s="25" t="s">
        <v>9</v>
      </c>
      <c r="B17" s="84" t="s">
        <v>28</v>
      </c>
      <c r="C17" s="84">
        <v>1878</v>
      </c>
      <c r="D17" s="216">
        <v>1786</v>
      </c>
      <c r="E17" s="84">
        <v>1761</v>
      </c>
      <c r="F17" s="84">
        <v>1777</v>
      </c>
      <c r="G17" s="84">
        <v>1827</v>
      </c>
      <c r="H17" s="84">
        <v>1900</v>
      </c>
      <c r="I17" s="84">
        <v>1897</v>
      </c>
      <c r="J17" s="84">
        <v>1897</v>
      </c>
      <c r="K17" s="84">
        <v>1905</v>
      </c>
      <c r="L17" s="84">
        <v>1879</v>
      </c>
      <c r="M17" s="84">
        <v>1943</v>
      </c>
      <c r="N17" s="85">
        <v>1923</v>
      </c>
      <c r="O17" s="84">
        <v>1883</v>
      </c>
      <c r="P17" s="83">
        <v>1906</v>
      </c>
      <c r="Q17" s="83">
        <v>1879</v>
      </c>
      <c r="R17" s="83">
        <v>1924</v>
      </c>
      <c r="S17" s="86">
        <v>1996</v>
      </c>
      <c r="T17" s="86">
        <v>1988</v>
      </c>
      <c r="U17" s="86">
        <v>1980</v>
      </c>
      <c r="V17" s="86">
        <v>1918</v>
      </c>
      <c r="W17" s="87">
        <v>1904</v>
      </c>
      <c r="X17" s="83">
        <v>1881</v>
      </c>
      <c r="Y17" s="83">
        <v>1885</v>
      </c>
      <c r="Z17" s="88">
        <v>1979</v>
      </c>
      <c r="AA17" s="197"/>
      <c r="AB17" s="198">
        <v>2016</v>
      </c>
      <c r="AC17" s="198">
        <v>1994</v>
      </c>
      <c r="AD17" s="198">
        <v>2006</v>
      </c>
    </row>
    <row r="18" spans="1:30" ht="14.4" customHeight="1" x14ac:dyDescent="0.3">
      <c r="A18" s="25" t="s">
        <v>10</v>
      </c>
      <c r="B18" s="4" t="s">
        <v>200</v>
      </c>
      <c r="C18" s="104">
        <v>1846</v>
      </c>
      <c r="D18" s="104">
        <v>1792</v>
      </c>
      <c r="E18" s="4"/>
      <c r="F18" s="4"/>
      <c r="G18" s="4"/>
      <c r="H18" s="4"/>
      <c r="I18" s="4"/>
      <c r="J18" s="4"/>
      <c r="K18" s="4"/>
      <c r="L18" s="4"/>
      <c r="M18" s="4"/>
      <c r="N18" s="73"/>
      <c r="O18" s="4"/>
      <c r="P18" s="74"/>
      <c r="Q18" s="74"/>
      <c r="R18" s="74"/>
      <c r="S18" s="4"/>
      <c r="T18" s="4"/>
      <c r="U18" s="4"/>
      <c r="V18" s="4"/>
      <c r="W18" s="74"/>
      <c r="X18" s="74"/>
      <c r="Y18" s="74"/>
      <c r="Z18" s="74"/>
      <c r="AA18" s="80"/>
      <c r="AB18" s="81">
        <v>1962</v>
      </c>
      <c r="AC18" s="76"/>
      <c r="AD18" s="76"/>
    </row>
    <row r="19" spans="1:30" ht="14.4" customHeight="1" x14ac:dyDescent="0.3">
      <c r="A19" s="25" t="s">
        <v>11</v>
      </c>
      <c r="B19" s="1" t="s">
        <v>291</v>
      </c>
      <c r="C19" s="1">
        <v>1828</v>
      </c>
      <c r="D19" s="104">
        <v>1834</v>
      </c>
      <c r="E19" s="104">
        <v>1782</v>
      </c>
      <c r="F19" s="79">
        <v>1661</v>
      </c>
      <c r="G19" s="4">
        <v>1555</v>
      </c>
      <c r="H19" s="96"/>
      <c r="I19" s="9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/>
      <c r="AB19" s="108"/>
      <c r="AC19" s="81"/>
      <c r="AD19" s="108"/>
    </row>
    <row r="20" spans="1:30" ht="14.4" customHeight="1" x14ac:dyDescent="0.3">
      <c r="A20" s="25" t="s">
        <v>12</v>
      </c>
      <c r="B20" s="1" t="s">
        <v>304</v>
      </c>
      <c r="C20" s="79">
        <v>1788</v>
      </c>
      <c r="D20" s="104">
        <v>1594</v>
      </c>
      <c r="E20" s="104">
        <v>1438</v>
      </c>
      <c r="F20" s="1">
        <v>1404</v>
      </c>
      <c r="G20" s="1"/>
      <c r="H20" s="1"/>
      <c r="I20" s="1"/>
      <c r="J20" s="1"/>
      <c r="K20" s="1"/>
      <c r="L20" s="1"/>
      <c r="M20" s="1"/>
      <c r="N20" s="1"/>
      <c r="O20" s="1"/>
      <c r="P20" s="25"/>
      <c r="Q20" s="25"/>
      <c r="R20" s="25"/>
      <c r="S20" s="1"/>
      <c r="T20" s="1"/>
      <c r="U20" s="1"/>
      <c r="V20" s="1"/>
      <c r="W20" s="1"/>
      <c r="X20" s="1"/>
      <c r="Y20" s="1"/>
      <c r="Z20" s="1"/>
      <c r="AB20" s="81"/>
      <c r="AC20" s="93"/>
      <c r="AD20" s="93"/>
    </row>
    <row r="21" spans="1:30" ht="14.4" customHeight="1" x14ac:dyDescent="0.3">
      <c r="A21" s="25" t="s">
        <v>13</v>
      </c>
      <c r="B21" s="131" t="s">
        <v>296</v>
      </c>
      <c r="C21" s="132">
        <v>1761</v>
      </c>
      <c r="D21" s="104">
        <v>1389</v>
      </c>
      <c r="E21" s="104">
        <v>1265</v>
      </c>
      <c r="F21" s="147">
        <v>1235</v>
      </c>
      <c r="G21" s="131">
        <v>1059</v>
      </c>
      <c r="H21" s="131"/>
      <c r="I21" s="131"/>
      <c r="J21" s="133"/>
      <c r="K21" s="133"/>
      <c r="L21" s="133"/>
      <c r="M21" s="131"/>
      <c r="N21" s="73"/>
      <c r="O21" s="96"/>
      <c r="P21" s="96"/>
      <c r="Q21" s="25"/>
      <c r="R21" s="1"/>
      <c r="S21" s="1"/>
      <c r="T21" s="96"/>
      <c r="U21" s="1"/>
      <c r="V21" s="1"/>
      <c r="W21" s="25"/>
      <c r="X21" s="25"/>
      <c r="Y21" s="99"/>
      <c r="Z21" s="25"/>
      <c r="AA21" s="58"/>
      <c r="AB21" s="108"/>
      <c r="AC21" s="81"/>
      <c r="AD21" s="108"/>
    </row>
    <row r="22" spans="1:30" ht="14.4" customHeight="1" x14ac:dyDescent="0.3">
      <c r="A22" s="25" t="s">
        <v>14</v>
      </c>
      <c r="B22" s="4" t="s">
        <v>50</v>
      </c>
      <c r="C22" s="104">
        <v>1758</v>
      </c>
      <c r="D22" s="214">
        <v>1588</v>
      </c>
      <c r="E22" s="4">
        <v>1616</v>
      </c>
      <c r="F22" s="4">
        <v>1664</v>
      </c>
      <c r="G22" s="4">
        <v>1678</v>
      </c>
      <c r="H22" s="4">
        <v>1702</v>
      </c>
      <c r="I22" s="4">
        <v>1682</v>
      </c>
      <c r="J22" s="4">
        <v>1683</v>
      </c>
      <c r="K22" s="4">
        <v>1674</v>
      </c>
      <c r="L22" s="4">
        <v>1677</v>
      </c>
      <c r="M22" s="4">
        <v>1728</v>
      </c>
      <c r="N22" s="73">
        <v>1715</v>
      </c>
      <c r="O22" s="104">
        <v>1722</v>
      </c>
      <c r="P22" s="74">
        <v>1678</v>
      </c>
      <c r="Q22" s="74">
        <v>1672</v>
      </c>
      <c r="R22" s="107">
        <v>1684</v>
      </c>
      <c r="S22" s="4">
        <v>1645</v>
      </c>
      <c r="T22" s="4">
        <v>1644</v>
      </c>
      <c r="U22" s="4">
        <v>1640</v>
      </c>
      <c r="V22" s="4">
        <v>1638</v>
      </c>
      <c r="W22" s="107">
        <v>1648</v>
      </c>
      <c r="X22" s="74">
        <v>1592</v>
      </c>
      <c r="Y22" s="96">
        <v>1643</v>
      </c>
      <c r="Z22" s="96">
        <v>1639</v>
      </c>
      <c r="AA22" s="95"/>
      <c r="AB22" s="81">
        <v>1633</v>
      </c>
      <c r="AC22" s="76"/>
      <c r="AD22" s="76"/>
    </row>
    <row r="23" spans="1:30" ht="14.4" customHeight="1" x14ac:dyDescent="0.3">
      <c r="A23" s="25" t="s">
        <v>15</v>
      </c>
      <c r="B23" s="1" t="s">
        <v>67</v>
      </c>
      <c r="C23" s="79">
        <v>1741</v>
      </c>
      <c r="D23" s="215">
        <v>1444</v>
      </c>
      <c r="E23" s="1">
        <v>1499</v>
      </c>
      <c r="F23" s="1">
        <v>1495</v>
      </c>
      <c r="G23" s="1">
        <v>1464</v>
      </c>
      <c r="H23" s="1">
        <v>1477</v>
      </c>
      <c r="I23" s="1">
        <v>1468</v>
      </c>
      <c r="J23" s="1">
        <v>1497</v>
      </c>
      <c r="K23" s="1">
        <v>1517</v>
      </c>
      <c r="L23" s="1">
        <v>1534</v>
      </c>
      <c r="M23" s="79">
        <v>1537</v>
      </c>
      <c r="N23" s="78">
        <v>1509</v>
      </c>
      <c r="O23" s="1">
        <v>1458</v>
      </c>
      <c r="P23" s="25">
        <v>1476</v>
      </c>
      <c r="Q23" s="25">
        <v>1462</v>
      </c>
      <c r="R23" s="78">
        <v>1481</v>
      </c>
      <c r="S23" s="79">
        <v>1471</v>
      </c>
      <c r="T23" s="79">
        <v>1469</v>
      </c>
      <c r="U23" s="1">
        <v>1408</v>
      </c>
      <c r="V23" s="99" t="s">
        <v>166</v>
      </c>
      <c r="W23" s="25"/>
      <c r="X23" s="25"/>
      <c r="Y23" s="99"/>
      <c r="Z23" s="25"/>
      <c r="AB23" s="93"/>
      <c r="AC23" s="93"/>
      <c r="AD23" s="93"/>
    </row>
    <row r="24" spans="1:30" ht="14.4" customHeight="1" x14ac:dyDescent="0.3">
      <c r="A24" s="25" t="s">
        <v>16</v>
      </c>
      <c r="B24" s="1" t="s">
        <v>211</v>
      </c>
      <c r="C24" s="79">
        <v>1724</v>
      </c>
      <c r="D24" s="215">
        <v>1600</v>
      </c>
      <c r="E24" s="79">
        <v>1696</v>
      </c>
      <c r="F24" s="1"/>
      <c r="G24" s="1"/>
      <c r="H24" s="1"/>
      <c r="I24" s="1"/>
      <c r="J24" s="1"/>
      <c r="K24" s="1"/>
      <c r="L24" s="1"/>
      <c r="M24" s="1"/>
      <c r="N24" s="72"/>
      <c r="O24" s="1"/>
      <c r="P24" s="25"/>
      <c r="Q24" s="25"/>
      <c r="R24" s="25"/>
      <c r="S24" s="1"/>
      <c r="T24" s="1"/>
      <c r="U24" s="1"/>
      <c r="V24" s="1"/>
      <c r="W24" s="25"/>
      <c r="X24" s="25"/>
      <c r="Y24" s="25"/>
      <c r="Z24" s="25"/>
      <c r="AA24" s="58"/>
      <c r="AB24" s="108"/>
      <c r="AC24" s="108"/>
      <c r="AD24" s="81">
        <v>1672</v>
      </c>
    </row>
    <row r="25" spans="1:30" ht="14.4" customHeight="1" x14ac:dyDescent="0.3">
      <c r="A25" s="25" t="s">
        <v>17</v>
      </c>
      <c r="B25" s="137" t="s">
        <v>259</v>
      </c>
      <c r="C25" s="147">
        <v>1681</v>
      </c>
      <c r="D25" s="147">
        <v>1437</v>
      </c>
      <c r="E25" s="137">
        <v>1344</v>
      </c>
      <c r="F25" s="147">
        <v>1364</v>
      </c>
      <c r="G25" s="137">
        <v>1291</v>
      </c>
      <c r="H25" s="147">
        <v>1415</v>
      </c>
      <c r="I25" s="147">
        <v>1195</v>
      </c>
      <c r="J25" s="131">
        <v>1141</v>
      </c>
      <c r="K25" s="131"/>
      <c r="L25" s="131"/>
      <c r="M25" s="96"/>
      <c r="N25" s="73"/>
      <c r="O25" s="96"/>
      <c r="P25" s="96"/>
      <c r="Q25" s="25"/>
      <c r="R25" s="1"/>
      <c r="S25" s="1"/>
      <c r="T25" s="96"/>
      <c r="U25" s="1"/>
      <c r="V25" s="1"/>
      <c r="W25" s="25"/>
      <c r="X25" s="25"/>
      <c r="Y25" s="99"/>
      <c r="Z25" s="25"/>
      <c r="AA25" s="58"/>
      <c r="AB25" s="108"/>
      <c r="AC25" s="81"/>
      <c r="AD25" s="108"/>
    </row>
    <row r="26" spans="1:30" ht="14.4" customHeight="1" x14ac:dyDescent="0.3">
      <c r="A26" s="25" t="s">
        <v>18</v>
      </c>
      <c r="B26" s="1" t="s">
        <v>315</v>
      </c>
      <c r="C26" s="79">
        <v>1679</v>
      </c>
      <c r="D26" s="104">
        <v>1365</v>
      </c>
      <c r="E26" s="96" t="s">
        <v>171</v>
      </c>
      <c r="F26" s="96"/>
      <c r="G26" s="96"/>
      <c r="H26" s="96"/>
      <c r="I26" s="96"/>
      <c r="J26" s="4"/>
      <c r="K26" s="96"/>
      <c r="L26" s="96"/>
      <c r="M26" s="96"/>
      <c r="N26" s="73"/>
      <c r="O26" s="96"/>
      <c r="P26" s="96"/>
      <c r="Q26" s="25"/>
      <c r="R26" s="1"/>
      <c r="S26" s="1"/>
      <c r="T26" s="96"/>
      <c r="U26" s="1"/>
      <c r="V26" s="1"/>
      <c r="W26" s="25"/>
      <c r="X26" s="25"/>
      <c r="Y26" s="99"/>
      <c r="Z26" s="25"/>
      <c r="AA26" s="58"/>
      <c r="AB26" s="136"/>
      <c r="AC26" s="135"/>
      <c r="AD26" s="136"/>
    </row>
    <row r="27" spans="1:30" ht="14.4" customHeight="1" x14ac:dyDescent="0.3">
      <c r="A27" s="25" t="s">
        <v>19</v>
      </c>
      <c r="B27" s="4" t="s">
        <v>316</v>
      </c>
      <c r="C27" s="104">
        <v>1628</v>
      </c>
      <c r="D27" s="214"/>
      <c r="E27" s="4">
        <v>1550</v>
      </c>
      <c r="F27" s="4"/>
      <c r="G27" s="4"/>
      <c r="H27" s="96"/>
      <c r="I27" s="96"/>
      <c r="J27" s="96"/>
      <c r="K27" s="96"/>
      <c r="L27" s="4"/>
      <c r="M27" s="96"/>
      <c r="N27" s="96"/>
      <c r="O27" s="96"/>
      <c r="P27" s="96"/>
      <c r="Q27" s="96"/>
      <c r="R27" s="83"/>
      <c r="S27" s="84"/>
      <c r="T27" s="84"/>
      <c r="U27" s="84"/>
      <c r="V27" s="84"/>
      <c r="W27" s="83"/>
      <c r="X27" s="84"/>
      <c r="Y27" s="83"/>
      <c r="Z27" s="83"/>
      <c r="AA27" s="109"/>
      <c r="AB27" s="108"/>
      <c r="AC27" s="81"/>
      <c r="AD27" s="108"/>
    </row>
    <row r="28" spans="1:30" ht="14.4" customHeight="1" x14ac:dyDescent="0.3">
      <c r="A28" s="25" t="s">
        <v>20</v>
      </c>
      <c r="B28" s="131" t="s">
        <v>103</v>
      </c>
      <c r="C28" s="132">
        <v>1617</v>
      </c>
      <c r="D28" s="217">
        <v>1364</v>
      </c>
      <c r="E28" s="131">
        <v>1394</v>
      </c>
      <c r="F28" s="1"/>
      <c r="G28" s="131">
        <v>1440</v>
      </c>
      <c r="H28" s="131">
        <v>1405</v>
      </c>
      <c r="I28" s="131">
        <v>1385</v>
      </c>
      <c r="J28" s="131">
        <v>1381</v>
      </c>
      <c r="K28" s="131">
        <v>1424</v>
      </c>
      <c r="L28" s="131">
        <v>1429</v>
      </c>
      <c r="M28" s="131">
        <v>1454</v>
      </c>
      <c r="N28" s="195">
        <v>1475</v>
      </c>
      <c r="O28" s="131">
        <v>1462</v>
      </c>
      <c r="P28" s="196">
        <v>1482</v>
      </c>
      <c r="Q28" s="134">
        <v>1303</v>
      </c>
      <c r="R28" s="134"/>
      <c r="S28" s="131"/>
      <c r="T28" s="131"/>
      <c r="U28" s="131"/>
      <c r="V28" s="131"/>
      <c r="W28" s="133"/>
      <c r="X28" s="134"/>
      <c r="Y28" s="134"/>
      <c r="Z28" s="134"/>
      <c r="AA28" s="58"/>
      <c r="AB28" s="199"/>
      <c r="AC28" s="199"/>
      <c r="AD28" s="199"/>
    </row>
    <row r="29" spans="1:30" ht="14.4" customHeight="1" x14ac:dyDescent="0.3">
      <c r="A29" s="25" t="s">
        <v>21</v>
      </c>
      <c r="B29" s="1" t="s">
        <v>442</v>
      </c>
      <c r="C29" s="79">
        <v>1614</v>
      </c>
      <c r="D29" s="215">
        <v>1450</v>
      </c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215"/>
      <c r="P29" s="72"/>
      <c r="Q29" s="72"/>
      <c r="R29" s="72"/>
      <c r="S29" s="215"/>
      <c r="T29" s="215"/>
      <c r="U29" s="215"/>
      <c r="V29" s="227"/>
      <c r="W29" s="215"/>
      <c r="X29" s="1"/>
      <c r="Y29" s="1"/>
      <c r="Z29" s="1"/>
      <c r="AB29" s="93"/>
      <c r="AC29" s="93"/>
      <c r="AD29" s="93"/>
    </row>
    <row r="30" spans="1:30" ht="14.4" customHeight="1" x14ac:dyDescent="0.3">
      <c r="A30" s="25" t="s">
        <v>22</v>
      </c>
      <c r="B30" s="1" t="s">
        <v>136</v>
      </c>
      <c r="C30" s="79">
        <v>1605</v>
      </c>
      <c r="D30" s="214">
        <v>1414</v>
      </c>
      <c r="E30" s="104">
        <v>1419</v>
      </c>
      <c r="F30" s="104">
        <v>1195</v>
      </c>
      <c r="G30" s="1">
        <v>1109</v>
      </c>
      <c r="H30" s="1">
        <v>1142</v>
      </c>
      <c r="I30" s="1">
        <v>1122</v>
      </c>
      <c r="J30" s="79">
        <v>1176</v>
      </c>
      <c r="K30" s="96" t="s">
        <v>171</v>
      </c>
      <c r="L30" s="96" t="s">
        <v>171</v>
      </c>
      <c r="M30" s="1"/>
      <c r="N30" s="73"/>
      <c r="O30" s="1"/>
      <c r="P30" s="72"/>
      <c r="Q30" s="72"/>
      <c r="R30" s="72"/>
      <c r="S30" s="215"/>
      <c r="T30" s="215"/>
      <c r="U30" s="215"/>
      <c r="V30" s="227"/>
      <c r="W30" s="215"/>
      <c r="X30" s="1"/>
      <c r="Y30" s="1"/>
      <c r="Z30" s="1"/>
      <c r="AB30" s="93"/>
      <c r="AC30" s="93"/>
      <c r="AD30" s="93"/>
    </row>
    <row r="31" spans="1:30" ht="14.4" customHeight="1" x14ac:dyDescent="0.3">
      <c r="A31" s="25" t="s">
        <v>23</v>
      </c>
      <c r="B31" s="1" t="s">
        <v>487</v>
      </c>
      <c r="C31" s="215">
        <v>1601</v>
      </c>
      <c r="D31" s="214"/>
      <c r="E31" s="214"/>
      <c r="F31" s="214"/>
      <c r="G31" s="215"/>
      <c r="H31" s="215"/>
      <c r="I31" s="215"/>
      <c r="J31" s="215"/>
      <c r="K31" s="116"/>
      <c r="L31" s="116"/>
      <c r="M31" s="1"/>
      <c r="N31" s="73"/>
      <c r="O31" s="1"/>
      <c r="P31" s="25"/>
      <c r="Q31" s="25"/>
      <c r="R31" s="25"/>
      <c r="S31" s="1"/>
      <c r="T31" s="1"/>
      <c r="U31" s="1"/>
      <c r="V31" s="1"/>
      <c r="W31" s="1"/>
      <c r="X31" s="1"/>
      <c r="Y31" s="1"/>
      <c r="Z31" s="1"/>
      <c r="AB31" s="81"/>
      <c r="AC31" s="93"/>
      <c r="AD31" s="93"/>
    </row>
    <row r="32" spans="1:30" ht="14.4" customHeight="1" x14ac:dyDescent="0.3">
      <c r="A32" s="25" t="s">
        <v>24</v>
      </c>
      <c r="B32" s="1" t="s">
        <v>441</v>
      </c>
      <c r="C32" s="129">
        <v>1596</v>
      </c>
      <c r="D32" s="96" t="s">
        <v>171</v>
      </c>
      <c r="E32" s="96"/>
      <c r="F32" s="96"/>
      <c r="G32" s="96"/>
      <c r="H32" s="96"/>
      <c r="I32" s="96"/>
      <c r="J32" s="4"/>
      <c r="K32" s="96"/>
      <c r="L32" s="96"/>
      <c r="M32" s="96"/>
      <c r="N32" s="73"/>
      <c r="O32" s="96"/>
      <c r="P32" s="96"/>
      <c r="Q32" s="25"/>
      <c r="R32" s="1"/>
      <c r="S32" s="1"/>
      <c r="T32" s="96"/>
      <c r="U32" s="1"/>
      <c r="V32" s="1"/>
      <c r="W32" s="25"/>
      <c r="X32" s="25"/>
      <c r="Y32" s="99"/>
      <c r="Z32" s="25"/>
      <c r="AA32" s="58"/>
      <c r="AB32" s="108"/>
      <c r="AC32" s="81"/>
      <c r="AD32" s="108"/>
    </row>
    <row r="33" spans="1:30" ht="14.4" customHeight="1" x14ac:dyDescent="0.3">
      <c r="A33" s="25" t="s">
        <v>25</v>
      </c>
      <c r="B33" s="1" t="s">
        <v>170</v>
      </c>
      <c r="C33" s="129">
        <v>1583</v>
      </c>
      <c r="D33" s="215">
        <v>1347</v>
      </c>
      <c r="E33" s="1">
        <v>1351</v>
      </c>
      <c r="F33" s="1">
        <v>1316</v>
      </c>
      <c r="G33" s="172">
        <v>1379</v>
      </c>
      <c r="H33" s="172">
        <v>1437</v>
      </c>
      <c r="I33" s="172">
        <v>1481</v>
      </c>
      <c r="J33" s="172">
        <v>1481</v>
      </c>
      <c r="K33" s="172">
        <v>1444</v>
      </c>
      <c r="L33" s="172">
        <v>1459</v>
      </c>
      <c r="M33" s="172">
        <v>1429</v>
      </c>
      <c r="N33" s="174">
        <v>1480</v>
      </c>
      <c r="O33" s="173">
        <v>1491</v>
      </c>
      <c r="P33" s="175">
        <v>1487</v>
      </c>
      <c r="Q33" s="174">
        <v>1441</v>
      </c>
      <c r="R33" s="174">
        <v>1455</v>
      </c>
      <c r="S33" s="172">
        <v>1442</v>
      </c>
      <c r="T33" s="172">
        <v>1450</v>
      </c>
      <c r="U33" s="173">
        <v>1479</v>
      </c>
      <c r="V33" s="172">
        <v>1435</v>
      </c>
      <c r="W33" s="174">
        <v>1424</v>
      </c>
      <c r="X33" s="176">
        <v>1367</v>
      </c>
      <c r="Y33" s="176">
        <v>1352</v>
      </c>
      <c r="Z33" s="176" t="s">
        <v>166</v>
      </c>
      <c r="AA33" s="89"/>
      <c r="AB33" s="90"/>
      <c r="AC33" s="90"/>
      <c r="AD33" s="90"/>
    </row>
    <row r="34" spans="1:30" ht="14.4" customHeight="1" x14ac:dyDescent="0.3">
      <c r="A34" s="25" t="s">
        <v>37</v>
      </c>
      <c r="B34" s="84" t="s">
        <v>31</v>
      </c>
      <c r="C34" s="245">
        <v>1582</v>
      </c>
      <c r="D34" s="216">
        <v>1373</v>
      </c>
      <c r="E34" s="84">
        <v>1370</v>
      </c>
      <c r="F34" s="84">
        <v>1456</v>
      </c>
      <c r="G34" s="84">
        <v>1447</v>
      </c>
      <c r="H34" s="84">
        <v>1454</v>
      </c>
      <c r="I34" s="84">
        <v>1498</v>
      </c>
      <c r="J34" s="84">
        <v>1507</v>
      </c>
      <c r="K34" s="84">
        <v>1489</v>
      </c>
      <c r="L34" s="84">
        <v>1472</v>
      </c>
      <c r="M34" s="84">
        <v>1502</v>
      </c>
      <c r="N34" s="85">
        <v>1529</v>
      </c>
      <c r="O34" s="84">
        <v>1506</v>
      </c>
      <c r="P34" s="83">
        <v>1466</v>
      </c>
      <c r="Q34" s="83">
        <v>1550</v>
      </c>
      <c r="R34" s="83">
        <v>1550</v>
      </c>
      <c r="S34" s="84">
        <v>1560</v>
      </c>
      <c r="T34" s="84">
        <v>1564</v>
      </c>
      <c r="U34" s="84">
        <v>1558</v>
      </c>
      <c r="V34" s="84">
        <v>1596</v>
      </c>
      <c r="W34" s="83">
        <v>1620</v>
      </c>
      <c r="X34" s="83">
        <v>1612</v>
      </c>
      <c r="Y34" s="87">
        <v>1628</v>
      </c>
      <c r="Z34" s="88">
        <v>1618</v>
      </c>
      <c r="AA34" s="89"/>
      <c r="AB34" s="90">
        <v>1649</v>
      </c>
      <c r="AC34" s="90">
        <v>1657</v>
      </c>
      <c r="AD34" s="90">
        <v>1652</v>
      </c>
    </row>
    <row r="35" spans="1:30" ht="14.4" customHeight="1" x14ac:dyDescent="0.3">
      <c r="A35" s="25" t="s">
        <v>38</v>
      </c>
      <c r="B35" s="1" t="s">
        <v>110</v>
      </c>
      <c r="C35" s="129">
        <v>1569</v>
      </c>
      <c r="D35" s="215">
        <v>1389</v>
      </c>
      <c r="E35" s="1">
        <v>1390</v>
      </c>
      <c r="F35" s="1">
        <v>1375</v>
      </c>
      <c r="G35" s="1">
        <v>1376</v>
      </c>
      <c r="H35" s="1">
        <v>1382</v>
      </c>
      <c r="I35" s="1">
        <v>1415</v>
      </c>
      <c r="J35" s="79">
        <v>1447</v>
      </c>
      <c r="K35" s="1">
        <v>1426</v>
      </c>
      <c r="L35" s="79">
        <v>1434</v>
      </c>
      <c r="M35" s="79">
        <v>1376</v>
      </c>
      <c r="N35" s="78">
        <v>1361</v>
      </c>
      <c r="O35" s="96" t="s">
        <v>171</v>
      </c>
      <c r="P35" s="96"/>
      <c r="Q35" s="25"/>
      <c r="R35" s="1"/>
      <c r="S35" s="1"/>
      <c r="T35" s="96"/>
      <c r="U35" s="1"/>
      <c r="V35" s="1"/>
      <c r="W35" s="25"/>
      <c r="X35" s="25"/>
      <c r="Y35" s="99"/>
      <c r="Z35" s="25"/>
      <c r="AA35" s="58"/>
      <c r="AB35" s="108"/>
      <c r="AC35" s="81"/>
      <c r="AD35" s="108"/>
    </row>
    <row r="36" spans="1:30" ht="14.4" customHeight="1" x14ac:dyDescent="0.3">
      <c r="A36" s="25" t="s">
        <v>40</v>
      </c>
      <c r="B36" s="1" t="s">
        <v>440</v>
      </c>
      <c r="C36" s="129">
        <v>1564</v>
      </c>
      <c r="D36" s="214">
        <v>1053</v>
      </c>
      <c r="E36" s="1"/>
      <c r="F36" s="1"/>
      <c r="G36" s="1"/>
      <c r="H36" s="96"/>
      <c r="I36" s="96"/>
      <c r="J36" s="4"/>
      <c r="K36" s="96"/>
      <c r="L36" s="96"/>
      <c r="M36" s="96"/>
      <c r="N36" s="73"/>
      <c r="O36" s="96"/>
      <c r="P36" s="96"/>
      <c r="Q36" s="25"/>
      <c r="R36" s="1"/>
      <c r="S36" s="1"/>
      <c r="T36" s="96"/>
      <c r="U36" s="1"/>
      <c r="V36" s="1"/>
      <c r="W36" s="25"/>
      <c r="X36" s="176"/>
      <c r="Y36" s="176"/>
      <c r="Z36" s="176"/>
      <c r="AA36" s="89"/>
      <c r="AB36" s="90"/>
      <c r="AC36" s="90"/>
      <c r="AD36" s="90"/>
    </row>
    <row r="37" spans="1:30" ht="14.4" customHeight="1" x14ac:dyDescent="0.3">
      <c r="A37" s="25" t="s">
        <v>43</v>
      </c>
      <c r="B37" s="131" t="s">
        <v>62</v>
      </c>
      <c r="C37" s="246">
        <v>1560</v>
      </c>
      <c r="D37" s="217">
        <v>1267</v>
      </c>
      <c r="E37" s="131">
        <v>1264</v>
      </c>
      <c r="F37" s="131">
        <v>1296</v>
      </c>
      <c r="G37" s="131">
        <v>1292</v>
      </c>
      <c r="H37" s="131">
        <v>1297</v>
      </c>
      <c r="I37" s="131">
        <v>1323</v>
      </c>
      <c r="J37" s="131">
        <v>1323</v>
      </c>
      <c r="K37" s="131">
        <v>1375</v>
      </c>
      <c r="L37" s="131">
        <v>1335</v>
      </c>
      <c r="M37" s="132">
        <v>1432</v>
      </c>
      <c r="N37" s="133" t="s">
        <v>171</v>
      </c>
      <c r="O37" s="133" t="s">
        <v>171</v>
      </c>
      <c r="P37" s="133"/>
      <c r="Q37" s="134"/>
      <c r="R37" s="131"/>
      <c r="S37" s="131"/>
      <c r="T37" s="133"/>
      <c r="U37" s="131"/>
      <c r="V37" s="131"/>
      <c r="W37" s="134"/>
      <c r="X37" s="134"/>
      <c r="Y37" s="179"/>
      <c r="Z37" s="134"/>
      <c r="AA37" s="58"/>
      <c r="AB37" s="136"/>
      <c r="AC37" s="135"/>
      <c r="AD37" s="136"/>
    </row>
    <row r="38" spans="1:30" ht="14.4" customHeight="1" x14ac:dyDescent="0.3">
      <c r="A38" s="25" t="s">
        <v>44</v>
      </c>
      <c r="B38" s="4" t="s">
        <v>263</v>
      </c>
      <c r="C38" s="130">
        <v>1546</v>
      </c>
      <c r="D38" s="214">
        <v>1088</v>
      </c>
      <c r="E38" s="104">
        <v>1104</v>
      </c>
      <c r="F38" s="104">
        <v>1044</v>
      </c>
      <c r="G38" s="4"/>
      <c r="H38" s="4"/>
      <c r="I38" s="4"/>
      <c r="J38" s="96" t="s">
        <v>171</v>
      </c>
      <c r="K38" s="96"/>
      <c r="L38" s="4"/>
      <c r="M38" s="96"/>
      <c r="N38" s="96"/>
      <c r="O38" s="96"/>
      <c r="P38" s="96"/>
      <c r="Q38" s="96"/>
      <c r="R38" s="83"/>
      <c r="S38" s="84"/>
      <c r="T38" s="84"/>
      <c r="U38" s="84"/>
      <c r="V38" s="84"/>
      <c r="W38" s="83"/>
      <c r="X38" s="84"/>
      <c r="Y38" s="83"/>
      <c r="Z38" s="83"/>
      <c r="AA38" s="109"/>
      <c r="AB38" s="108"/>
      <c r="AC38" s="81"/>
      <c r="AD38" s="108"/>
    </row>
    <row r="39" spans="1:30" ht="14.4" customHeight="1" x14ac:dyDescent="0.3">
      <c r="A39" s="25" t="s">
        <v>45</v>
      </c>
      <c r="B39" s="1" t="s">
        <v>465</v>
      </c>
      <c r="C39" s="129">
        <v>1533</v>
      </c>
      <c r="D39" s="96" t="s">
        <v>171</v>
      </c>
      <c r="E39" s="214"/>
      <c r="F39" s="218"/>
      <c r="G39" s="217"/>
      <c r="H39" s="131"/>
      <c r="I39" s="131"/>
      <c r="J39" s="133"/>
      <c r="K39" s="133"/>
      <c r="L39" s="133"/>
      <c r="M39" s="131"/>
      <c r="N39" s="178"/>
      <c r="O39" s="133"/>
      <c r="P39" s="133"/>
      <c r="Q39" s="134"/>
      <c r="R39" s="131"/>
      <c r="S39" s="131"/>
      <c r="T39" s="133"/>
      <c r="U39" s="131"/>
      <c r="V39" s="131"/>
      <c r="W39" s="134"/>
      <c r="X39" s="134"/>
      <c r="Y39" s="179"/>
      <c r="Z39" s="134"/>
      <c r="AA39" s="58"/>
      <c r="AB39" s="136"/>
      <c r="AC39" s="135"/>
      <c r="AD39" s="136"/>
    </row>
    <row r="40" spans="1:30" ht="14.4" customHeight="1" x14ac:dyDescent="0.3">
      <c r="A40" s="25" t="s">
        <v>47</v>
      </c>
      <c r="B40" s="131" t="s">
        <v>444</v>
      </c>
      <c r="C40" s="246">
        <v>1532</v>
      </c>
      <c r="D40" s="214">
        <v>1292</v>
      </c>
      <c r="E40" s="214"/>
      <c r="F40" s="218"/>
      <c r="G40" s="217"/>
      <c r="H40" s="131"/>
      <c r="I40" s="131"/>
      <c r="J40" s="133"/>
      <c r="K40" s="133"/>
      <c r="L40" s="133"/>
      <c r="M40" s="131"/>
      <c r="N40" s="178"/>
      <c r="O40" s="133"/>
      <c r="P40" s="133"/>
      <c r="Q40" s="134"/>
      <c r="R40" s="131"/>
      <c r="S40" s="131"/>
      <c r="T40" s="133"/>
      <c r="U40" s="131"/>
      <c r="V40" s="131"/>
      <c r="W40" s="134"/>
      <c r="X40" s="134"/>
      <c r="Y40" s="179"/>
      <c r="Z40" s="134"/>
      <c r="AA40" s="58"/>
      <c r="AB40" s="136"/>
      <c r="AC40" s="135"/>
      <c r="AD40" s="136"/>
    </row>
    <row r="41" spans="1:30" ht="14.4" customHeight="1" x14ac:dyDescent="0.3">
      <c r="A41" s="25" t="s">
        <v>48</v>
      </c>
      <c r="B41" s="4" t="s">
        <v>39</v>
      </c>
      <c r="C41" s="130">
        <v>1529</v>
      </c>
      <c r="D41" s="214">
        <v>1193</v>
      </c>
      <c r="E41" s="4">
        <v>1216</v>
      </c>
      <c r="F41" s="4">
        <v>1241</v>
      </c>
      <c r="G41" s="4"/>
      <c r="H41" s="4">
        <v>1242</v>
      </c>
      <c r="I41" s="4">
        <v>1242</v>
      </c>
      <c r="J41" s="4"/>
      <c r="K41" s="4">
        <v>1251</v>
      </c>
      <c r="L41" s="4">
        <v>1277</v>
      </c>
      <c r="M41" s="4"/>
      <c r="N41" s="73">
        <v>1306</v>
      </c>
      <c r="O41" s="4">
        <v>1324</v>
      </c>
      <c r="P41" s="74">
        <v>1322</v>
      </c>
      <c r="Q41" s="74">
        <v>1311</v>
      </c>
      <c r="R41" s="74">
        <v>1288</v>
      </c>
      <c r="S41" s="4">
        <v>1315</v>
      </c>
      <c r="T41" s="4">
        <v>1313</v>
      </c>
      <c r="U41" s="4">
        <v>1388</v>
      </c>
      <c r="V41" s="104">
        <v>1447</v>
      </c>
      <c r="W41" s="96">
        <v>1423</v>
      </c>
      <c r="X41" s="96">
        <v>1422</v>
      </c>
      <c r="Y41" s="96">
        <v>1434</v>
      </c>
      <c r="Z41" s="96">
        <v>1438</v>
      </c>
      <c r="AA41" s="95"/>
      <c r="AB41" s="81">
        <v>1442</v>
      </c>
      <c r="AC41" s="81">
        <v>1450</v>
      </c>
      <c r="AD41" s="81" t="s">
        <v>166</v>
      </c>
    </row>
    <row r="42" spans="1:30" ht="14.4" customHeight="1" x14ac:dyDescent="0.3">
      <c r="A42" s="25" t="s">
        <v>49</v>
      </c>
      <c r="B42" s="1" t="s">
        <v>297</v>
      </c>
      <c r="C42" s="129">
        <v>1501</v>
      </c>
      <c r="D42" s="104">
        <v>1178</v>
      </c>
      <c r="E42" s="104">
        <v>1151</v>
      </c>
      <c r="F42" s="96" t="s">
        <v>171</v>
      </c>
      <c r="G42" s="96" t="s">
        <v>171</v>
      </c>
      <c r="H42" s="96"/>
      <c r="I42" s="96"/>
      <c r="J42" s="4"/>
      <c r="K42" s="96"/>
      <c r="L42" s="96"/>
      <c r="M42" s="96"/>
      <c r="N42" s="73"/>
      <c r="O42" s="96"/>
      <c r="P42" s="96"/>
      <c r="Q42" s="25"/>
      <c r="R42" s="1"/>
      <c r="S42" s="1"/>
      <c r="T42" s="96"/>
      <c r="U42" s="1"/>
      <c r="V42" s="1"/>
      <c r="W42" s="25"/>
      <c r="X42" s="25"/>
      <c r="Y42" s="99"/>
      <c r="Z42" s="25"/>
      <c r="AA42" s="58"/>
      <c r="AB42" s="108"/>
      <c r="AC42" s="81"/>
      <c r="AD42" s="108"/>
    </row>
    <row r="43" spans="1:30" ht="14.4" customHeight="1" x14ac:dyDescent="0.3">
      <c r="A43" s="25" t="s">
        <v>90</v>
      </c>
      <c r="B43" s="4" t="s">
        <v>542</v>
      </c>
      <c r="C43" s="4">
        <v>1472</v>
      </c>
      <c r="D43" s="4"/>
      <c r="E43" s="4"/>
      <c r="F43" s="4"/>
      <c r="G43" s="4"/>
      <c r="H43" s="96"/>
      <c r="I43" s="96"/>
      <c r="J43" s="131"/>
      <c r="K43" s="131"/>
      <c r="L43" s="131"/>
      <c r="M43" s="133"/>
      <c r="N43" s="133"/>
      <c r="O43" s="133"/>
      <c r="P43" s="133"/>
      <c r="Q43" s="134"/>
      <c r="R43" s="131"/>
      <c r="S43" s="131"/>
      <c r="T43" s="133"/>
      <c r="U43" s="131"/>
      <c r="V43" s="131"/>
      <c r="W43" s="134"/>
      <c r="X43" s="134"/>
      <c r="Y43" s="179"/>
      <c r="Z43" s="134"/>
      <c r="AA43" s="58"/>
      <c r="AB43" s="136"/>
      <c r="AC43" s="135"/>
      <c r="AD43" s="136"/>
    </row>
    <row r="44" spans="1:30" ht="14.4" customHeight="1" x14ac:dyDescent="0.3">
      <c r="A44" s="25" t="s">
        <v>51</v>
      </c>
      <c r="B44" s="4" t="s">
        <v>33</v>
      </c>
      <c r="C44" s="96" t="s">
        <v>171</v>
      </c>
      <c r="D44" s="214">
        <v>1171</v>
      </c>
      <c r="E44" s="4">
        <v>1198</v>
      </c>
      <c r="F44" s="4"/>
      <c r="G44" s="4"/>
      <c r="H44" s="4"/>
      <c r="I44" s="4"/>
      <c r="J44" s="4">
        <v>1194</v>
      </c>
      <c r="K44" s="4">
        <v>1217</v>
      </c>
      <c r="L44" s="4">
        <v>1241</v>
      </c>
      <c r="M44" s="4"/>
      <c r="N44" s="73">
        <v>1288</v>
      </c>
      <c r="O44" s="4">
        <v>1266</v>
      </c>
      <c r="P44" s="74">
        <v>1302</v>
      </c>
      <c r="Q44" s="74">
        <v>1318</v>
      </c>
      <c r="R44" s="74">
        <v>1370</v>
      </c>
      <c r="S44" s="4">
        <v>1409</v>
      </c>
      <c r="T44" s="4">
        <v>1372</v>
      </c>
      <c r="U44" s="4">
        <v>1414</v>
      </c>
      <c r="V44" s="104">
        <v>1421</v>
      </c>
      <c r="W44" s="74">
        <v>1375</v>
      </c>
      <c r="X44" s="104">
        <v>1415</v>
      </c>
      <c r="Y44" s="74">
        <v>1394</v>
      </c>
      <c r="Z44" s="74">
        <v>1401</v>
      </c>
      <c r="AA44" s="80"/>
      <c r="AB44" s="81">
        <v>1400</v>
      </c>
      <c r="AC44" s="81">
        <v>1401</v>
      </c>
      <c r="AD44" s="81">
        <v>1415</v>
      </c>
    </row>
    <row r="45" spans="1:30" ht="14.4" customHeight="1" x14ac:dyDescent="0.3">
      <c r="A45" s="25" t="s">
        <v>53</v>
      </c>
      <c r="B45" s="1" t="s">
        <v>124</v>
      </c>
      <c r="C45" s="129">
        <v>1467</v>
      </c>
      <c r="D45" s="96" t="s">
        <v>171</v>
      </c>
      <c r="E45" s="96" t="s">
        <v>171</v>
      </c>
      <c r="F45" s="96" t="s">
        <v>171</v>
      </c>
      <c r="G45" s="96" t="s">
        <v>171</v>
      </c>
      <c r="H45" s="96" t="s">
        <v>171</v>
      </c>
      <c r="I45" s="1"/>
      <c r="J45" s="1"/>
      <c r="K45" s="96" t="s">
        <v>171</v>
      </c>
      <c r="L45" s="96" t="s">
        <v>171</v>
      </c>
      <c r="M45" s="96" t="s">
        <v>171</v>
      </c>
      <c r="N45" s="73"/>
      <c r="O45" s="96"/>
      <c r="P45" s="96"/>
      <c r="Q45" s="25"/>
      <c r="R45" s="1"/>
      <c r="S45" s="1"/>
      <c r="T45" s="96"/>
      <c r="U45" s="1"/>
      <c r="V45" s="1"/>
      <c r="W45" s="25"/>
      <c r="X45" s="25"/>
      <c r="Y45" s="99"/>
      <c r="Z45" s="25"/>
      <c r="AA45" s="58"/>
      <c r="AB45" s="108"/>
      <c r="AC45" s="81"/>
      <c r="AD45" s="108"/>
    </row>
    <row r="46" spans="1:30" ht="14.4" customHeight="1" x14ac:dyDescent="0.3">
      <c r="A46" s="25" t="s">
        <v>54</v>
      </c>
      <c r="B46" s="1" t="s">
        <v>137</v>
      </c>
      <c r="C46" s="129">
        <v>1455</v>
      </c>
      <c r="D46" s="104">
        <v>1011</v>
      </c>
      <c r="E46" s="96" t="s">
        <v>171</v>
      </c>
      <c r="F46" s="96" t="s">
        <v>171</v>
      </c>
      <c r="G46" s="96" t="s">
        <v>171</v>
      </c>
      <c r="H46" s="1"/>
      <c r="I46" s="96" t="s">
        <v>171</v>
      </c>
      <c r="J46" s="1"/>
      <c r="K46" s="96" t="s">
        <v>171</v>
      </c>
      <c r="L46" s="96" t="s">
        <v>171</v>
      </c>
      <c r="M46" s="96" t="s">
        <v>171</v>
      </c>
      <c r="N46" s="96" t="s">
        <v>171</v>
      </c>
      <c r="O46" s="96" t="s">
        <v>171</v>
      </c>
      <c r="P46" s="96"/>
      <c r="Q46" s="25"/>
      <c r="R46" s="1"/>
      <c r="S46" s="1"/>
      <c r="T46" s="96"/>
      <c r="U46" s="1"/>
      <c r="V46" s="1"/>
      <c r="W46" s="25"/>
      <c r="X46" s="25"/>
      <c r="Y46" s="99"/>
      <c r="Z46" s="25"/>
      <c r="AA46" s="58"/>
      <c r="AB46" s="108"/>
      <c r="AC46" s="81"/>
      <c r="AD46" s="108"/>
    </row>
    <row r="47" spans="1:30" ht="14.4" customHeight="1" x14ac:dyDescent="0.3">
      <c r="A47" s="25" t="s">
        <v>55</v>
      </c>
      <c r="B47" s="1" t="s">
        <v>326</v>
      </c>
      <c r="C47" s="129">
        <v>1450</v>
      </c>
      <c r="D47" s="104">
        <v>1109</v>
      </c>
      <c r="E47" s="96" t="s">
        <v>171</v>
      </c>
      <c r="F47" s="96"/>
      <c r="G47" s="96"/>
      <c r="H47" s="96"/>
      <c r="I47" s="96"/>
      <c r="J47" s="4"/>
      <c r="K47" s="96"/>
      <c r="L47" s="96"/>
      <c r="M47" s="96"/>
      <c r="N47" s="73"/>
      <c r="O47" s="96"/>
      <c r="P47" s="96"/>
      <c r="Q47" s="25"/>
      <c r="R47" s="1"/>
      <c r="S47" s="1"/>
      <c r="T47" s="96"/>
      <c r="U47" s="1"/>
      <c r="V47" s="1"/>
      <c r="W47" s="25"/>
      <c r="X47" s="25"/>
      <c r="Y47" s="99"/>
      <c r="Z47" s="25"/>
      <c r="AA47" s="58"/>
      <c r="AB47" s="108"/>
      <c r="AC47" s="81"/>
      <c r="AD47" s="108"/>
    </row>
    <row r="48" spans="1:30" ht="14.4" customHeight="1" x14ac:dyDescent="0.3">
      <c r="A48" s="25" t="s">
        <v>59</v>
      </c>
      <c r="B48" s="1" t="s">
        <v>290</v>
      </c>
      <c r="C48" s="129">
        <v>1449</v>
      </c>
      <c r="D48" s="79">
        <v>1145</v>
      </c>
      <c r="E48" s="1">
        <v>1092</v>
      </c>
      <c r="F48" s="1">
        <v>1125</v>
      </c>
      <c r="G48" s="1">
        <v>1146</v>
      </c>
      <c r="H48" s="96"/>
      <c r="I48" s="96"/>
      <c r="J48" s="4"/>
      <c r="K48" s="96"/>
      <c r="L48" s="96"/>
      <c r="M48" s="4"/>
      <c r="N48" s="73"/>
      <c r="O48" s="4"/>
      <c r="P48" s="74"/>
      <c r="Q48" s="74"/>
      <c r="R48" s="74"/>
      <c r="S48" s="4"/>
      <c r="T48" s="4"/>
      <c r="U48" s="4"/>
      <c r="V48" s="1"/>
      <c r="W48" s="25"/>
      <c r="X48" s="25"/>
      <c r="Y48" s="74"/>
      <c r="Z48" s="74"/>
      <c r="AA48" s="80"/>
      <c r="AB48" s="81"/>
      <c r="AC48" s="81"/>
      <c r="AD48" s="81"/>
    </row>
    <row r="49" spans="1:30" ht="14.4" customHeight="1" x14ac:dyDescent="0.3">
      <c r="A49" s="25" t="s">
        <v>175</v>
      </c>
      <c r="B49" s="1" t="s">
        <v>262</v>
      </c>
      <c r="C49" s="1">
        <v>1439</v>
      </c>
      <c r="D49" s="1"/>
      <c r="E49" s="1"/>
      <c r="F49" s="1"/>
      <c r="G49" s="1"/>
      <c r="H49" s="1"/>
      <c r="I49" s="1"/>
      <c r="J49" s="1"/>
      <c r="K49" s="96"/>
      <c r="L49" s="96"/>
      <c r="M49" s="4"/>
      <c r="N49" s="73"/>
      <c r="O49" s="4"/>
      <c r="P49" s="74"/>
      <c r="Q49" s="74"/>
      <c r="R49" s="74"/>
      <c r="S49" s="4"/>
      <c r="T49" s="4"/>
      <c r="U49" s="4"/>
      <c r="V49" s="1"/>
      <c r="W49" s="25"/>
      <c r="X49" s="25"/>
      <c r="Y49" s="74"/>
      <c r="Z49" s="74"/>
      <c r="AA49" s="80"/>
      <c r="AB49" s="81"/>
      <c r="AC49" s="81"/>
      <c r="AD49" s="81"/>
    </row>
    <row r="50" spans="1:30" ht="14.4" customHeight="1" x14ac:dyDescent="0.3">
      <c r="A50" s="25" t="s">
        <v>176</v>
      </c>
      <c r="B50" s="1" t="s">
        <v>443</v>
      </c>
      <c r="C50" s="129">
        <v>1427</v>
      </c>
      <c r="D50" s="214">
        <v>1085</v>
      </c>
      <c r="E50" s="1"/>
      <c r="F50" s="1"/>
      <c r="G50" s="1"/>
      <c r="H50" s="96"/>
      <c r="I50" s="96"/>
      <c r="J50" s="4"/>
      <c r="K50" s="96"/>
      <c r="L50" s="96"/>
      <c r="M50" s="96"/>
      <c r="N50" s="73"/>
      <c r="O50" s="96"/>
      <c r="P50" s="96"/>
      <c r="Q50" s="25"/>
      <c r="R50" s="1"/>
      <c r="S50" s="1"/>
      <c r="T50" s="96"/>
      <c r="U50" s="1"/>
      <c r="V50" s="1"/>
      <c r="W50" s="25"/>
      <c r="X50" s="25"/>
      <c r="Y50" s="99"/>
      <c r="Z50" s="25"/>
      <c r="AA50" s="58"/>
      <c r="AB50" s="108"/>
      <c r="AC50" s="81"/>
      <c r="AD50" s="108"/>
    </row>
    <row r="51" spans="1:30" ht="14.4" customHeight="1" x14ac:dyDescent="0.3">
      <c r="A51" s="25" t="s">
        <v>177</v>
      </c>
      <c r="B51" s="1" t="s">
        <v>292</v>
      </c>
      <c r="C51" s="129">
        <v>1423</v>
      </c>
      <c r="D51" s="215">
        <v>1112</v>
      </c>
      <c r="E51" s="1">
        <v>1158</v>
      </c>
      <c r="F51" s="104">
        <v>1242</v>
      </c>
      <c r="G51" s="96" t="s">
        <v>171</v>
      </c>
      <c r="H51" s="96"/>
      <c r="I51" s="96"/>
      <c r="J51" s="4"/>
      <c r="K51" s="96"/>
      <c r="L51" s="96"/>
      <c r="M51" s="4"/>
      <c r="N51" s="73"/>
      <c r="O51" s="4"/>
      <c r="P51" s="74"/>
      <c r="Q51" s="74"/>
      <c r="R51" s="74"/>
      <c r="S51" s="4"/>
      <c r="T51" s="4"/>
      <c r="U51" s="4"/>
      <c r="V51" s="1"/>
      <c r="W51" s="25"/>
      <c r="X51" s="25"/>
      <c r="Y51" s="74"/>
      <c r="Z51" s="74"/>
      <c r="AA51" s="80"/>
      <c r="AB51" s="81"/>
      <c r="AC51" s="81"/>
      <c r="AD51" s="81"/>
    </row>
    <row r="52" spans="1:30" ht="14.4" customHeight="1" x14ac:dyDescent="0.3">
      <c r="A52" s="25" t="s">
        <v>178</v>
      </c>
      <c r="B52" s="137" t="s">
        <v>133</v>
      </c>
      <c r="C52" s="133" t="s">
        <v>171</v>
      </c>
      <c r="D52" s="133" t="s">
        <v>171</v>
      </c>
      <c r="E52" s="133" t="s">
        <v>171</v>
      </c>
      <c r="F52" s="137">
        <v>1019</v>
      </c>
      <c r="G52" s="137">
        <v>1026</v>
      </c>
      <c r="H52" s="147">
        <v>1045</v>
      </c>
      <c r="I52" s="133" t="s">
        <v>171</v>
      </c>
      <c r="J52" s="133" t="s">
        <v>171</v>
      </c>
      <c r="K52" s="133" t="s">
        <v>171</v>
      </c>
      <c r="L52" s="137"/>
      <c r="M52" s="133" t="s">
        <v>171</v>
      </c>
      <c r="N52" s="133" t="s">
        <v>171</v>
      </c>
      <c r="O52" s="133" t="s">
        <v>171</v>
      </c>
      <c r="P52" s="133" t="s">
        <v>171</v>
      </c>
      <c r="Q52" s="133" t="s">
        <v>171</v>
      </c>
      <c r="R52" s="247"/>
      <c r="S52" s="248"/>
      <c r="T52" s="248"/>
      <c r="U52" s="248"/>
      <c r="V52" s="248"/>
      <c r="W52" s="247"/>
      <c r="X52" s="248"/>
      <c r="Y52" s="247"/>
      <c r="Z52" s="247"/>
      <c r="AA52" s="109"/>
      <c r="AB52" s="136"/>
      <c r="AC52" s="135"/>
      <c r="AD52" s="136"/>
    </row>
    <row r="53" spans="1:30" ht="14.4" customHeight="1" x14ac:dyDescent="0.3">
      <c r="A53" s="25" t="s">
        <v>180</v>
      </c>
      <c r="B53" s="1" t="s">
        <v>439</v>
      </c>
      <c r="C53" s="96" t="s">
        <v>171</v>
      </c>
      <c r="D53" s="96" t="s">
        <v>171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25"/>
      <c r="R53" s="25"/>
      <c r="S53" s="1"/>
      <c r="T53" s="1"/>
      <c r="U53" s="1"/>
      <c r="V53" s="1"/>
      <c r="W53" s="1"/>
      <c r="X53" s="1"/>
      <c r="Y53" s="1"/>
      <c r="Z53" s="1"/>
      <c r="AA53" s="215"/>
      <c r="AB53" s="1"/>
      <c r="AC53" s="1"/>
      <c r="AD53" s="1"/>
    </row>
    <row r="54" spans="1:30" ht="14.4" customHeight="1" x14ac:dyDescent="0.3">
      <c r="A54" s="25" t="s">
        <v>182</v>
      </c>
      <c r="B54" s="1" t="s">
        <v>491</v>
      </c>
      <c r="C54" s="96" t="s">
        <v>171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25"/>
      <c r="R54" s="25"/>
      <c r="S54" s="1"/>
      <c r="T54" s="1"/>
      <c r="U54" s="1"/>
      <c r="V54" s="1"/>
      <c r="W54" s="1"/>
      <c r="X54" s="1"/>
      <c r="Y54" s="1"/>
      <c r="Z54" s="1"/>
      <c r="AA54" s="215"/>
      <c r="AB54" s="1"/>
      <c r="AC54" s="1"/>
      <c r="AD54" s="1"/>
    </row>
    <row r="55" spans="1:30" ht="14.4" customHeight="1" x14ac:dyDescent="0.3">
      <c r="A55" s="25" t="s">
        <v>184</v>
      </c>
      <c r="B55" s="1" t="s">
        <v>311</v>
      </c>
      <c r="C55" s="96" t="s">
        <v>171</v>
      </c>
      <c r="D55" s="96" t="s">
        <v>171</v>
      </c>
      <c r="E55" s="96" t="s">
        <v>171</v>
      </c>
      <c r="F55" s="96" t="s">
        <v>171</v>
      </c>
      <c r="G55" s="96" t="s">
        <v>171</v>
      </c>
      <c r="H55" s="96"/>
      <c r="I55" s="96"/>
      <c r="J55" s="96"/>
      <c r="K55" s="4"/>
      <c r="L55" s="96"/>
      <c r="M55" s="96"/>
      <c r="N55" s="96"/>
      <c r="O55" s="73"/>
      <c r="P55" s="96"/>
      <c r="Q55" s="96"/>
      <c r="R55" s="25"/>
      <c r="S55" s="1"/>
      <c r="T55" s="1"/>
      <c r="U55" s="96"/>
      <c r="V55" s="1"/>
      <c r="W55" s="1"/>
      <c r="X55" s="25"/>
      <c r="Y55" s="25"/>
      <c r="Z55" s="99"/>
      <c r="AA55" s="25"/>
      <c r="AB55" s="108"/>
      <c r="AC55" s="108"/>
      <c r="AD55" s="81"/>
    </row>
    <row r="56" spans="1:30" ht="14.4" customHeight="1" x14ac:dyDescent="0.3">
      <c r="A56" s="25" t="s">
        <v>185</v>
      </c>
      <c r="B56" s="1" t="s">
        <v>293</v>
      </c>
      <c r="C56" s="96" t="s">
        <v>171</v>
      </c>
      <c r="D56" s="96" t="s">
        <v>171</v>
      </c>
      <c r="E56" s="104">
        <v>1020</v>
      </c>
      <c r="F56" s="96" t="s">
        <v>171</v>
      </c>
      <c r="G56" s="96" t="s">
        <v>171</v>
      </c>
      <c r="H56" s="96"/>
      <c r="I56" s="96"/>
      <c r="J56" s="4"/>
      <c r="K56" s="96"/>
      <c r="L56" s="96"/>
      <c r="M56" s="96"/>
      <c r="N56" s="73"/>
      <c r="O56" s="96"/>
      <c r="P56" s="96"/>
      <c r="Q56" s="25"/>
      <c r="R56" s="1"/>
      <c r="S56" s="1"/>
      <c r="T56" s="96"/>
      <c r="U56" s="1"/>
      <c r="V56" s="1"/>
      <c r="W56" s="25"/>
      <c r="X56" s="25"/>
      <c r="Y56" s="99"/>
      <c r="Z56" s="25"/>
      <c r="AA56" s="58"/>
      <c r="AB56" s="108"/>
      <c r="AC56" s="81"/>
      <c r="AD56" s="108"/>
    </row>
    <row r="57" spans="1:30" ht="14.4" customHeight="1" x14ac:dyDescent="0.3">
      <c r="A57" s="25" t="s">
        <v>186</v>
      </c>
      <c r="B57" s="1" t="s">
        <v>543</v>
      </c>
      <c r="C57" s="96" t="s">
        <v>171</v>
      </c>
      <c r="D57" s="96"/>
      <c r="E57" s="96"/>
      <c r="F57" s="96"/>
      <c r="G57" s="96"/>
      <c r="H57" s="1"/>
      <c r="I57" s="96"/>
      <c r="J57" s="1"/>
      <c r="K57" s="96"/>
      <c r="L57" s="96"/>
      <c r="M57" s="96"/>
      <c r="N57" s="96"/>
      <c r="O57" s="96"/>
      <c r="P57" s="96"/>
      <c r="Q57" s="25"/>
      <c r="R57" s="1"/>
      <c r="S57" s="1"/>
      <c r="T57" s="96"/>
      <c r="U57" s="1"/>
      <c r="V57" s="1"/>
      <c r="W57" s="25"/>
      <c r="X57" s="25"/>
      <c r="Y57" s="99"/>
      <c r="Z57" s="25"/>
      <c r="AA57" s="58"/>
      <c r="AB57" s="108"/>
      <c r="AC57" s="81"/>
      <c r="AD57" s="108"/>
    </row>
    <row r="58" spans="1:30" ht="14.4" customHeight="1" x14ac:dyDescent="0.3">
      <c r="A58" s="25" t="s">
        <v>188</v>
      </c>
      <c r="B58" s="1" t="s">
        <v>528</v>
      </c>
      <c r="C58" s="96" t="s">
        <v>171</v>
      </c>
      <c r="D58" s="96"/>
      <c r="E58" s="96"/>
      <c r="F58" s="96"/>
      <c r="G58" s="96"/>
      <c r="H58" s="96"/>
      <c r="I58" s="96"/>
      <c r="J58" s="4"/>
      <c r="K58" s="96"/>
      <c r="L58" s="96"/>
      <c r="M58" s="96"/>
      <c r="N58" s="73"/>
      <c r="O58" s="96"/>
      <c r="P58" s="96"/>
      <c r="Q58" s="25"/>
      <c r="R58" s="1"/>
      <c r="S58" s="1"/>
      <c r="T58" s="96"/>
      <c r="U58" s="1"/>
      <c r="V58" s="1"/>
      <c r="W58" s="25"/>
      <c r="X58" s="25"/>
      <c r="Y58" s="99"/>
      <c r="Z58" s="25"/>
      <c r="AA58" s="58"/>
      <c r="AB58" s="108"/>
      <c r="AC58" s="81"/>
      <c r="AD58" s="108"/>
    </row>
    <row r="59" spans="1:30" ht="14.4" customHeight="1" x14ac:dyDescent="0.3">
      <c r="A59" s="25" t="s">
        <v>189</v>
      </c>
      <c r="B59" s="1" t="s">
        <v>565</v>
      </c>
      <c r="C59" s="96" t="s">
        <v>171</v>
      </c>
      <c r="D59" s="96"/>
      <c r="E59" s="96"/>
      <c r="F59" s="96"/>
      <c r="G59" s="96"/>
      <c r="H59" s="1"/>
      <c r="I59" s="96"/>
      <c r="J59" s="1"/>
      <c r="K59" s="96"/>
      <c r="L59" s="96"/>
      <c r="M59" s="96"/>
      <c r="N59" s="96"/>
      <c r="O59" s="96"/>
      <c r="P59" s="96"/>
      <c r="Q59" s="25"/>
      <c r="R59" s="1"/>
      <c r="S59" s="1"/>
      <c r="T59" s="96"/>
      <c r="U59" s="1"/>
      <c r="V59" s="1"/>
      <c r="W59" s="25"/>
      <c r="X59" s="25"/>
      <c r="Y59" s="99"/>
      <c r="Z59" s="25"/>
      <c r="AA59" s="58"/>
      <c r="AB59" s="108"/>
      <c r="AC59" s="81"/>
      <c r="AD59" s="108"/>
    </row>
    <row r="60" spans="1:30" ht="14.4" customHeight="1" x14ac:dyDescent="0.3">
      <c r="A60" s="25" t="s">
        <v>191</v>
      </c>
      <c r="B60" s="1" t="s">
        <v>566</v>
      </c>
      <c r="C60" s="96" t="s">
        <v>171</v>
      </c>
      <c r="D60" s="96"/>
      <c r="E60" s="96"/>
      <c r="F60" s="96"/>
      <c r="G60" s="96"/>
      <c r="H60" s="1"/>
      <c r="I60" s="96"/>
      <c r="J60" s="1"/>
      <c r="K60" s="96"/>
      <c r="L60" s="96"/>
      <c r="M60" s="96"/>
      <c r="N60" s="96"/>
      <c r="O60" s="96"/>
      <c r="P60" s="96"/>
      <c r="Q60" s="25"/>
      <c r="R60" s="1"/>
      <c r="S60" s="1"/>
      <c r="T60" s="96"/>
      <c r="U60" s="1"/>
      <c r="V60" s="1"/>
      <c r="W60" s="25"/>
      <c r="X60" s="25"/>
      <c r="Y60" s="99"/>
      <c r="Z60" s="25"/>
      <c r="AA60" s="58"/>
      <c r="AB60" s="108"/>
      <c r="AC60" s="81"/>
      <c r="AD60" s="108"/>
    </row>
    <row r="61" spans="1:30" ht="14.4" customHeight="1" x14ac:dyDescent="0.3">
      <c r="A61" s="25" t="s">
        <v>192</v>
      </c>
      <c r="B61" s="1" t="s">
        <v>567</v>
      </c>
      <c r="C61" s="96" t="s">
        <v>171</v>
      </c>
      <c r="D61" s="96"/>
      <c r="E61" s="96"/>
      <c r="F61" s="96"/>
      <c r="G61" s="96"/>
      <c r="H61" s="96"/>
      <c r="I61" s="96"/>
      <c r="J61" s="4"/>
      <c r="K61" s="96"/>
      <c r="L61" s="96"/>
      <c r="M61" s="96"/>
      <c r="N61" s="73"/>
      <c r="O61" s="96"/>
      <c r="P61" s="96"/>
      <c r="Q61" s="25"/>
      <c r="R61" s="1"/>
      <c r="S61" s="1"/>
      <c r="T61" s="96"/>
      <c r="U61" s="1"/>
      <c r="V61" s="1"/>
      <c r="W61" s="25"/>
      <c r="X61" s="25"/>
      <c r="Y61" s="99"/>
      <c r="Z61" s="25"/>
      <c r="AA61" s="58"/>
      <c r="AB61" s="108"/>
      <c r="AC61" s="81"/>
      <c r="AD61" s="108"/>
    </row>
    <row r="62" spans="1:30" ht="14.4" customHeight="1" x14ac:dyDescent="0.3"/>
    <row r="63" spans="1:30" ht="14.4" customHeight="1" x14ac:dyDescent="0.3">
      <c r="A63" s="25" t="s">
        <v>193</v>
      </c>
      <c r="B63" s="1" t="s">
        <v>183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2"/>
      <c r="O63" s="1"/>
      <c r="P63" s="25"/>
      <c r="Q63" s="25"/>
      <c r="R63" s="25"/>
      <c r="S63" s="1"/>
      <c r="T63" s="1"/>
      <c r="U63" s="1"/>
      <c r="V63" s="1"/>
      <c r="W63" s="25"/>
      <c r="X63" s="25"/>
      <c r="Y63" s="99"/>
      <c r="Z63" s="25"/>
      <c r="AA63" s="58"/>
      <c r="AB63" s="108"/>
      <c r="AC63" s="81">
        <v>2164</v>
      </c>
      <c r="AD63" s="108"/>
    </row>
    <row r="64" spans="1:30" ht="14.4" customHeight="1" x14ac:dyDescent="0.3">
      <c r="A64" s="25" t="s">
        <v>327</v>
      </c>
      <c r="B64" s="1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2"/>
      <c r="O64" s="1"/>
      <c r="P64" s="25"/>
      <c r="Q64" s="25"/>
      <c r="R64" s="25"/>
      <c r="S64" s="1"/>
      <c r="T64" s="1"/>
      <c r="U64" s="1"/>
      <c r="V64" s="1"/>
      <c r="W64" s="25"/>
      <c r="X64" s="25"/>
      <c r="Y64" s="25"/>
      <c r="Z64" s="25">
        <v>2158</v>
      </c>
      <c r="AA64" s="58"/>
      <c r="AB64" s="108"/>
      <c r="AC64" s="108"/>
      <c r="AD64" s="108"/>
    </row>
    <row r="65" spans="1:30" ht="14.4" customHeight="1" x14ac:dyDescent="0.3">
      <c r="A65" s="25" t="s">
        <v>195</v>
      </c>
      <c r="B65" s="1" t="s">
        <v>46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2"/>
      <c r="O65" s="1"/>
      <c r="P65" s="25"/>
      <c r="Q65" s="25"/>
      <c r="R65" s="25"/>
      <c r="S65" s="1"/>
      <c r="T65" s="1"/>
      <c r="U65" s="1"/>
      <c r="V65" s="1"/>
      <c r="W65" s="25"/>
      <c r="X65" s="25"/>
      <c r="Y65" s="25"/>
      <c r="Z65" s="25"/>
      <c r="AA65" s="58"/>
      <c r="AB65" s="81">
        <v>2154</v>
      </c>
      <c r="AC65" s="108"/>
      <c r="AD65" s="108"/>
    </row>
    <row r="66" spans="1:30" ht="14.4" customHeight="1" x14ac:dyDescent="0.3">
      <c r="A66" s="25" t="s">
        <v>197</v>
      </c>
      <c r="B66" s="1" t="s">
        <v>187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2"/>
      <c r="O66" s="1"/>
      <c r="P66" s="25"/>
      <c r="Q66" s="25"/>
      <c r="R66" s="25"/>
      <c r="S66" s="1"/>
      <c r="T66" s="1"/>
      <c r="U66" s="1"/>
      <c r="V66" s="1"/>
      <c r="W66" s="25"/>
      <c r="X66" s="25"/>
      <c r="Y66" s="25"/>
      <c r="Z66" s="25"/>
      <c r="AA66" s="58"/>
      <c r="AB66" s="108"/>
      <c r="AC66" s="108"/>
      <c r="AD66" s="81">
        <v>2125</v>
      </c>
    </row>
    <row r="67" spans="1:30" ht="14.4" customHeight="1" x14ac:dyDescent="0.3">
      <c r="A67" s="25" t="s">
        <v>198</v>
      </c>
      <c r="B67" s="1" t="s">
        <v>158</v>
      </c>
      <c r="C67" s="1"/>
      <c r="D67" s="1"/>
      <c r="E67" s="1"/>
      <c r="F67" s="1"/>
      <c r="G67" s="1"/>
      <c r="H67" s="1"/>
      <c r="I67" s="1"/>
      <c r="J67" s="1"/>
      <c r="K67" s="1"/>
      <c r="L67" s="1">
        <v>2102</v>
      </c>
      <c r="M67" s="4"/>
      <c r="N67" s="73"/>
      <c r="O67" s="4"/>
      <c r="P67" s="74"/>
      <c r="Q67" s="74"/>
      <c r="R67" s="74"/>
      <c r="S67" s="4"/>
      <c r="T67" s="4"/>
      <c r="U67" s="4"/>
      <c r="V67" s="4"/>
      <c r="W67" s="74"/>
      <c r="X67" s="74"/>
      <c r="Y67" s="74"/>
      <c r="Z67" s="74"/>
      <c r="AA67" s="75"/>
      <c r="AB67" s="76"/>
      <c r="AC67" s="76"/>
      <c r="AD67" s="76"/>
    </row>
    <row r="68" spans="1:30" ht="14.4" customHeight="1" x14ac:dyDescent="0.3">
      <c r="A68" s="25" t="s">
        <v>447</v>
      </c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2"/>
      <c r="O68" s="1"/>
      <c r="P68" s="25"/>
      <c r="Q68" s="25"/>
      <c r="R68" s="25"/>
      <c r="S68" s="79">
        <v>2069</v>
      </c>
      <c r="T68" s="79">
        <v>1959</v>
      </c>
      <c r="U68" s="1"/>
      <c r="V68" s="79">
        <v>1929</v>
      </c>
      <c r="W68" s="25">
        <v>1758</v>
      </c>
      <c r="X68" s="25">
        <v>1764</v>
      </c>
      <c r="Y68" s="78">
        <v>1775</v>
      </c>
      <c r="Z68" s="25">
        <v>1726</v>
      </c>
      <c r="AA68" s="58"/>
      <c r="AB68" s="108"/>
      <c r="AC68" s="108"/>
      <c r="AD68" s="108"/>
    </row>
    <row r="69" spans="1:30" ht="14.4" customHeight="1" x14ac:dyDescent="0.3">
      <c r="A69" s="25" t="s">
        <v>335</v>
      </c>
      <c r="B69" s="4" t="s">
        <v>190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73"/>
      <c r="O69" s="4"/>
      <c r="P69" s="74"/>
      <c r="Q69" s="74"/>
      <c r="R69" s="74"/>
      <c r="S69" s="4"/>
      <c r="T69" s="4"/>
      <c r="U69" s="4"/>
      <c r="V69" s="4"/>
      <c r="W69" s="74"/>
      <c r="X69" s="74"/>
      <c r="Y69" s="74"/>
      <c r="Z69" s="74"/>
      <c r="AA69" s="80"/>
      <c r="AB69" s="81">
        <v>2065</v>
      </c>
      <c r="AC69" s="91"/>
      <c r="AD69" s="91"/>
    </row>
    <row r="70" spans="1:30" ht="14.4" customHeight="1" x14ac:dyDescent="0.3">
      <c r="A70" s="25" t="s">
        <v>336</v>
      </c>
      <c r="B70" s="1" t="s">
        <v>64</v>
      </c>
      <c r="C70" s="1"/>
      <c r="D70" s="1"/>
      <c r="E70" s="1"/>
      <c r="F70" s="1"/>
      <c r="G70" s="1"/>
      <c r="H70" s="1"/>
      <c r="I70" s="1"/>
      <c r="J70" s="1"/>
      <c r="K70" s="1"/>
      <c r="L70" s="1">
        <v>2064</v>
      </c>
      <c r="M70" s="1"/>
      <c r="N70" s="78">
        <v>2164</v>
      </c>
      <c r="O70" s="79">
        <v>1997</v>
      </c>
      <c r="P70" s="78">
        <v>1913</v>
      </c>
      <c r="Q70" s="78">
        <v>1875</v>
      </c>
      <c r="R70" s="25">
        <v>1713</v>
      </c>
      <c r="S70" s="1"/>
      <c r="T70" s="79">
        <v>1776</v>
      </c>
      <c r="U70" s="79">
        <v>1700</v>
      </c>
      <c r="V70" s="1">
        <v>1519</v>
      </c>
      <c r="W70" s="25"/>
      <c r="X70" s="74"/>
      <c r="Y70" s="74"/>
      <c r="Z70" s="74"/>
      <c r="AA70" s="80"/>
      <c r="AB70" s="81"/>
      <c r="AC70" s="81"/>
      <c r="AD70" s="81"/>
    </row>
    <row r="71" spans="1:30" ht="14.4" customHeight="1" x14ac:dyDescent="0.3">
      <c r="A71" s="25" t="s">
        <v>337</v>
      </c>
      <c r="B71" s="1" t="s">
        <v>66</v>
      </c>
      <c r="C71" s="1"/>
      <c r="D71" s="1"/>
      <c r="E71" s="1"/>
      <c r="F71" s="1"/>
      <c r="G71" s="1"/>
      <c r="H71" s="1"/>
      <c r="I71" s="1"/>
      <c r="J71" s="1"/>
      <c r="K71" s="1"/>
      <c r="L71" s="1">
        <v>2059</v>
      </c>
      <c r="M71" s="78">
        <v>2108</v>
      </c>
      <c r="N71" s="78">
        <v>2029</v>
      </c>
      <c r="O71" s="79">
        <v>1871</v>
      </c>
      <c r="P71" s="78">
        <v>1828</v>
      </c>
      <c r="Q71" s="78">
        <v>1785</v>
      </c>
      <c r="R71" s="25"/>
      <c r="S71" s="1">
        <v>1498</v>
      </c>
      <c r="T71" s="79">
        <v>1524</v>
      </c>
      <c r="U71" s="79">
        <v>1500</v>
      </c>
      <c r="V71" s="82">
        <v>1388</v>
      </c>
      <c r="W71" s="83"/>
      <c r="X71" s="83"/>
      <c r="Y71" s="83"/>
      <c r="Z71" s="83"/>
      <c r="AA71" s="75"/>
      <c r="AB71" s="76"/>
      <c r="AC71" s="76"/>
      <c r="AD71" s="76"/>
    </row>
    <row r="72" spans="1:30" ht="14.4" customHeight="1" x14ac:dyDescent="0.3">
      <c r="A72" s="25" t="s">
        <v>338</v>
      </c>
      <c r="B72" s="4" t="s">
        <v>60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3"/>
      <c r="O72" s="4">
        <v>2058</v>
      </c>
      <c r="P72" s="107">
        <v>2154</v>
      </c>
      <c r="Q72" s="74"/>
      <c r="R72" s="74"/>
      <c r="S72" s="104">
        <v>2075</v>
      </c>
      <c r="T72" s="4">
        <v>1857</v>
      </c>
      <c r="U72" s="4"/>
      <c r="V72" s="104">
        <v>1908</v>
      </c>
      <c r="W72" s="107">
        <v>1674</v>
      </c>
      <c r="X72" s="107">
        <v>1639</v>
      </c>
      <c r="Y72" s="74">
        <v>1569</v>
      </c>
      <c r="Z72" s="25"/>
      <c r="AA72" s="58"/>
      <c r="AB72" s="108"/>
      <c r="AC72" s="108"/>
      <c r="AD72" s="108"/>
    </row>
    <row r="73" spans="1:30" ht="14.4" customHeight="1" x14ac:dyDescent="0.3">
      <c r="A73" s="25" t="s">
        <v>339</v>
      </c>
      <c r="B73" s="4" t="s">
        <v>27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3">
        <v>2024</v>
      </c>
      <c r="O73" s="4"/>
      <c r="P73" s="74"/>
      <c r="Q73" s="74"/>
      <c r="R73" s="74"/>
      <c r="S73" s="4"/>
      <c r="T73" s="4">
        <v>2034</v>
      </c>
      <c r="U73" s="4"/>
      <c r="V73" s="4"/>
      <c r="W73" s="74"/>
      <c r="X73" s="74">
        <v>2066</v>
      </c>
      <c r="Y73" s="74">
        <v>2067</v>
      </c>
      <c r="Z73" s="74"/>
      <c r="AA73" s="80"/>
      <c r="AB73" s="91"/>
      <c r="AC73" s="81">
        <v>2079</v>
      </c>
      <c r="AD73" s="81">
        <v>2046</v>
      </c>
    </row>
    <row r="74" spans="1:30" ht="14.4" customHeight="1" x14ac:dyDescent="0.3">
      <c r="A74" s="25" t="s">
        <v>340</v>
      </c>
      <c r="B74" s="1" t="s">
        <v>196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2"/>
      <c r="O74" s="1"/>
      <c r="P74" s="25"/>
      <c r="Q74" s="25"/>
      <c r="R74" s="25"/>
      <c r="S74" s="1"/>
      <c r="T74" s="1"/>
      <c r="U74" s="1"/>
      <c r="V74" s="1"/>
      <c r="W74" s="25"/>
      <c r="X74" s="25"/>
      <c r="Y74" s="25"/>
      <c r="Z74" s="25"/>
      <c r="AA74" s="58"/>
      <c r="AB74" s="108"/>
      <c r="AC74" s="81">
        <v>2009</v>
      </c>
      <c r="AD74" s="108"/>
    </row>
    <row r="75" spans="1:30" ht="14.4" customHeight="1" x14ac:dyDescent="0.3">
      <c r="A75" s="25" t="s">
        <v>341</v>
      </c>
      <c r="B75" s="1" t="s">
        <v>26</v>
      </c>
      <c r="C75" s="1"/>
      <c r="D75" s="1"/>
      <c r="E75" s="1"/>
      <c r="F75" s="1"/>
      <c r="G75" s="1"/>
      <c r="H75" s="1"/>
      <c r="I75" s="1">
        <v>2000</v>
      </c>
      <c r="J75" s="1"/>
      <c r="K75" s="1"/>
      <c r="L75" s="1"/>
      <c r="M75" s="1"/>
      <c r="N75" s="72"/>
      <c r="O75" s="1"/>
      <c r="P75" s="25"/>
      <c r="Q75" s="25">
        <v>2055</v>
      </c>
      <c r="R75" s="25">
        <v>2079</v>
      </c>
      <c r="S75" s="1"/>
      <c r="T75" s="1"/>
      <c r="U75" s="1"/>
      <c r="V75" s="1"/>
      <c r="W75" s="25"/>
      <c r="X75" s="25">
        <v>2124</v>
      </c>
      <c r="Y75" s="25"/>
      <c r="Z75" s="25"/>
      <c r="AA75" s="58"/>
      <c r="AB75" s="108"/>
      <c r="AC75" s="108"/>
      <c r="AD75" s="81">
        <v>2111</v>
      </c>
    </row>
    <row r="76" spans="1:30" ht="14.4" customHeight="1" x14ac:dyDescent="0.3">
      <c r="A76" s="25" t="s">
        <v>342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3"/>
      <c r="O76" s="4"/>
      <c r="P76" s="74"/>
      <c r="Q76" s="74"/>
      <c r="R76" s="74"/>
      <c r="S76" s="4">
        <v>1969</v>
      </c>
      <c r="T76" s="4"/>
      <c r="U76" s="4"/>
      <c r="V76" s="4"/>
      <c r="W76" s="74"/>
      <c r="X76" s="74"/>
      <c r="Y76" s="74"/>
      <c r="Z76" s="74">
        <v>1991</v>
      </c>
      <c r="AA76" s="80"/>
      <c r="AB76" s="110">
        <v>2072</v>
      </c>
      <c r="AC76" s="110"/>
      <c r="AD76" s="110"/>
    </row>
    <row r="77" spans="1:30" ht="14.4" customHeight="1" x14ac:dyDescent="0.3">
      <c r="A77" s="25" t="s">
        <v>343</v>
      </c>
      <c r="B77" s="1" t="s">
        <v>199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72"/>
      <c r="O77" s="1"/>
      <c r="P77" s="25"/>
      <c r="Q77" s="25"/>
      <c r="R77" s="25"/>
      <c r="S77" s="1"/>
      <c r="T77" s="1"/>
      <c r="U77" s="1"/>
      <c r="V77" s="1"/>
      <c r="W77" s="25"/>
      <c r="X77" s="25"/>
      <c r="Y77" s="25"/>
      <c r="Z77" s="25">
        <v>1968</v>
      </c>
      <c r="AA77" s="58"/>
      <c r="AB77" s="108"/>
      <c r="AC77" s="91"/>
      <c r="AD77" s="91"/>
    </row>
    <row r="78" spans="1:30" ht="14.4" customHeight="1" x14ac:dyDescent="0.3">
      <c r="A78" s="25" t="s">
        <v>344</v>
      </c>
      <c r="B78" s="1" t="s">
        <v>108</v>
      </c>
      <c r="C78" s="1"/>
      <c r="D78" s="1"/>
      <c r="E78" s="1"/>
      <c r="F78" s="1"/>
      <c r="G78" s="1"/>
      <c r="H78" s="129">
        <v>1951</v>
      </c>
      <c r="I78" s="1">
        <v>1591</v>
      </c>
      <c r="J78" s="1">
        <v>1556</v>
      </c>
      <c r="K78" s="1">
        <v>1520</v>
      </c>
      <c r="L78" s="79">
        <v>1668</v>
      </c>
      <c r="M78" s="72">
        <v>1309</v>
      </c>
      <c r="N78" s="1">
        <v>1379</v>
      </c>
      <c r="O78" s="25"/>
      <c r="P78" s="25"/>
      <c r="Q78" s="25"/>
      <c r="R78" s="1"/>
      <c r="S78" s="1"/>
      <c r="T78" s="1"/>
      <c r="U78" s="1"/>
      <c r="V78" s="1"/>
      <c r="W78" s="1"/>
      <c r="X78" s="1"/>
      <c r="Y78" s="1"/>
      <c r="Z78" s="30"/>
      <c r="AA78" s="93"/>
      <c r="AB78" s="93"/>
      <c r="AC78" s="93"/>
      <c r="AD78" s="76"/>
    </row>
    <row r="79" spans="1:30" ht="14.4" customHeight="1" x14ac:dyDescent="0.3">
      <c r="A79" s="25" t="s">
        <v>345</v>
      </c>
      <c r="B79" s="4" t="s">
        <v>201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3"/>
      <c r="O79" s="4"/>
      <c r="P79" s="74"/>
      <c r="Q79" s="74"/>
      <c r="R79" s="74"/>
      <c r="S79" s="4"/>
      <c r="T79" s="4"/>
      <c r="U79" s="4"/>
      <c r="V79" s="4"/>
      <c r="W79" s="74"/>
      <c r="X79" s="74"/>
      <c r="Y79" s="74"/>
      <c r="Z79" s="74"/>
      <c r="AA79" s="80"/>
      <c r="AB79" s="81">
        <v>1940</v>
      </c>
      <c r="AC79" s="81">
        <v>1918</v>
      </c>
      <c r="AD79" s="81">
        <v>1899</v>
      </c>
    </row>
    <row r="80" spans="1:30" ht="14.4" customHeight="1" x14ac:dyDescent="0.3">
      <c r="A80" s="25" t="s">
        <v>346</v>
      </c>
      <c r="B80" s="1" t="s">
        <v>277</v>
      </c>
      <c r="C80" s="1"/>
      <c r="D80" s="1"/>
      <c r="E80" s="1"/>
      <c r="F80" s="1"/>
      <c r="G80" s="79">
        <v>1929</v>
      </c>
      <c r="H80" s="1">
        <v>1600</v>
      </c>
      <c r="I80" s="1"/>
      <c r="J80" s="1"/>
      <c r="K80" s="1"/>
      <c r="L80" s="1"/>
      <c r="M80" s="1"/>
      <c r="N80" s="1"/>
      <c r="O80" s="1"/>
      <c r="P80" s="25"/>
      <c r="Q80" s="25"/>
      <c r="R80" s="25"/>
      <c r="S80" s="1"/>
      <c r="T80" s="1"/>
      <c r="U80" s="1"/>
      <c r="V80" s="1"/>
      <c r="W80" s="1"/>
      <c r="X80" s="1"/>
      <c r="Y80" s="1"/>
      <c r="Z80" s="1"/>
      <c r="AB80" s="81"/>
      <c r="AC80" s="93"/>
      <c r="AD80" s="93"/>
    </row>
    <row r="81" spans="1:30" ht="14.4" customHeight="1" x14ac:dyDescent="0.3">
      <c r="A81" s="25" t="s">
        <v>347</v>
      </c>
      <c r="B81" s="4" t="s">
        <v>461</v>
      </c>
      <c r="C81" s="4"/>
      <c r="D81" s="4">
        <v>2008</v>
      </c>
      <c r="E81" s="96"/>
      <c r="F81" s="4"/>
      <c r="G81" s="4"/>
      <c r="H81" s="96"/>
      <c r="I81" s="96"/>
      <c r="J81" s="96"/>
      <c r="K81" s="96"/>
      <c r="L81" s="4"/>
      <c r="M81" s="96"/>
      <c r="N81" s="96"/>
      <c r="O81" s="96"/>
      <c r="P81" s="96"/>
      <c r="Q81" s="96"/>
      <c r="R81" s="83"/>
      <c r="S81" s="84"/>
      <c r="T81" s="84"/>
      <c r="U81" s="84"/>
      <c r="V81" s="84"/>
      <c r="W81" s="83"/>
      <c r="X81" s="84"/>
      <c r="Y81" s="83"/>
      <c r="Z81" s="83"/>
      <c r="AA81" s="109"/>
      <c r="AB81" s="108"/>
      <c r="AC81" s="81"/>
      <c r="AD81" s="108"/>
    </row>
    <row r="82" spans="1:30" ht="14.4" customHeight="1" x14ac:dyDescent="0.3">
      <c r="A82" s="25" t="s">
        <v>348</v>
      </c>
      <c r="B82" s="1" t="s">
        <v>194</v>
      </c>
      <c r="C82" s="1"/>
      <c r="D82" s="1"/>
      <c r="E82" s="1"/>
      <c r="F82" s="1"/>
      <c r="G82" s="1"/>
      <c r="H82" s="1"/>
      <c r="I82" s="1"/>
      <c r="J82" s="1">
        <v>1910</v>
      </c>
      <c r="K82" s="1"/>
      <c r="L82" s="1"/>
      <c r="M82" s="1"/>
      <c r="N82" s="72">
        <v>2035</v>
      </c>
      <c r="O82" s="1"/>
      <c r="P82" s="25"/>
      <c r="Q82" s="25"/>
      <c r="R82" s="83"/>
      <c r="S82" s="84"/>
      <c r="T82" s="84"/>
      <c r="U82" s="1"/>
      <c r="V82" s="99"/>
      <c r="W82" s="1"/>
      <c r="X82" s="1"/>
      <c r="Y82" s="1"/>
      <c r="Z82" s="1"/>
      <c r="AB82" s="93"/>
      <c r="AC82" s="93"/>
      <c r="AD82" s="93"/>
    </row>
    <row r="83" spans="1:30" ht="14.4" customHeight="1" x14ac:dyDescent="0.3">
      <c r="A83" s="25" t="s">
        <v>349</v>
      </c>
      <c r="B83" s="4" t="s">
        <v>318</v>
      </c>
      <c r="C83" s="4"/>
      <c r="D83" s="214"/>
      <c r="E83" s="4">
        <v>1909</v>
      </c>
      <c r="F83" s="4"/>
      <c r="G83" s="4"/>
      <c r="H83" s="96"/>
      <c r="I83" s="96"/>
      <c r="J83" s="96"/>
      <c r="K83" s="96"/>
      <c r="L83" s="4"/>
      <c r="M83" s="96"/>
      <c r="N83" s="96"/>
      <c r="O83" s="96"/>
      <c r="P83" s="96"/>
      <c r="Q83" s="96"/>
      <c r="R83" s="83"/>
      <c r="S83" s="84"/>
      <c r="T83" s="84"/>
      <c r="U83" s="84"/>
      <c r="V83" s="84"/>
      <c r="W83" s="83"/>
      <c r="X83" s="84"/>
      <c r="Y83" s="83"/>
      <c r="Z83" s="83"/>
      <c r="AA83" s="109"/>
      <c r="AB83" s="108"/>
      <c r="AC83" s="81"/>
      <c r="AD83" s="108"/>
    </row>
    <row r="84" spans="1:30" ht="14.4" customHeight="1" x14ac:dyDescent="0.3">
      <c r="A84" s="25" t="s">
        <v>350</v>
      </c>
      <c r="B84" s="1" t="s">
        <v>203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72"/>
      <c r="O84" s="1"/>
      <c r="P84" s="25"/>
      <c r="Q84" s="25"/>
      <c r="R84" s="25"/>
      <c r="S84" s="1"/>
      <c r="T84" s="1">
        <v>1904</v>
      </c>
      <c r="U84" s="1"/>
      <c r="V84" s="1"/>
      <c r="W84" s="25"/>
      <c r="X84" s="25"/>
      <c r="Y84" s="25"/>
      <c r="Z84" s="25"/>
      <c r="AA84" s="58"/>
      <c r="AB84" s="108"/>
      <c r="AC84" s="81">
        <v>2040</v>
      </c>
      <c r="AD84" s="108"/>
    </row>
    <row r="85" spans="1:30" ht="14.4" customHeight="1" x14ac:dyDescent="0.3">
      <c r="A85" s="25" t="s">
        <v>351</v>
      </c>
      <c r="B85" s="4" t="s">
        <v>204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>
        <v>1902</v>
      </c>
      <c r="N85" s="72"/>
      <c r="O85" s="1"/>
      <c r="P85" s="25"/>
      <c r="Q85" s="25"/>
      <c r="R85" s="25"/>
      <c r="S85" s="1"/>
      <c r="T85" s="1"/>
      <c r="U85" s="1"/>
      <c r="V85" s="1"/>
      <c r="W85" s="25"/>
      <c r="X85" s="25"/>
      <c r="Y85" s="25"/>
      <c r="Z85" s="25"/>
      <c r="AA85" s="58"/>
      <c r="AB85" s="108"/>
      <c r="AC85" s="81"/>
      <c r="AD85" s="108"/>
    </row>
    <row r="86" spans="1:30" ht="14.4" customHeight="1" x14ac:dyDescent="0.3">
      <c r="A86" s="25" t="s">
        <v>352</v>
      </c>
      <c r="B86" s="1" t="s">
        <v>202</v>
      </c>
      <c r="C86" s="1"/>
      <c r="D86" s="215"/>
      <c r="E86" s="1">
        <v>1870</v>
      </c>
      <c r="F86" s="1">
        <v>1895</v>
      </c>
      <c r="G86" s="1"/>
      <c r="H86" s="1"/>
      <c r="I86" s="1"/>
      <c r="J86" s="1"/>
      <c r="K86" s="1"/>
      <c r="L86" s="1"/>
      <c r="M86" s="1"/>
      <c r="N86" s="1"/>
      <c r="O86" s="1"/>
      <c r="P86" s="25"/>
      <c r="Q86" s="25"/>
      <c r="R86" s="25"/>
      <c r="S86" s="1"/>
      <c r="T86" s="1"/>
      <c r="U86" s="1"/>
      <c r="V86" s="1">
        <v>1927</v>
      </c>
      <c r="W86" s="1"/>
      <c r="X86" s="1"/>
      <c r="Y86" s="1"/>
      <c r="Z86" s="1"/>
      <c r="AB86" s="81"/>
      <c r="AC86" s="81">
        <v>1999</v>
      </c>
      <c r="AD86" s="93"/>
    </row>
    <row r="87" spans="1:30" ht="14.4" customHeight="1" x14ac:dyDescent="0.3">
      <c r="A87" s="25" t="s">
        <v>353</v>
      </c>
      <c r="B87" s="1" t="s">
        <v>91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72"/>
      <c r="O87" s="1"/>
      <c r="P87" s="25"/>
      <c r="Q87" s="78">
        <v>1854</v>
      </c>
      <c r="R87" s="25">
        <v>1674</v>
      </c>
      <c r="S87" s="1"/>
      <c r="T87" s="4"/>
      <c r="U87" s="4"/>
      <c r="V87" s="4"/>
      <c r="W87" s="1"/>
      <c r="X87" s="1"/>
      <c r="Y87" s="1"/>
      <c r="Z87" s="1"/>
      <c r="AB87" s="93"/>
      <c r="AC87" s="93"/>
      <c r="AD87" s="93"/>
    </row>
    <row r="88" spans="1:30" ht="14.4" customHeight="1" x14ac:dyDescent="0.3">
      <c r="A88" s="25" t="s">
        <v>354</v>
      </c>
      <c r="B88" s="1" t="s">
        <v>102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72"/>
      <c r="O88" s="1"/>
      <c r="P88" s="25"/>
      <c r="Q88" s="25">
        <v>1842</v>
      </c>
      <c r="R88" s="25"/>
      <c r="S88" s="1"/>
      <c r="T88" s="1"/>
      <c r="U88" s="1"/>
      <c r="V88" s="1"/>
      <c r="W88" s="1"/>
      <c r="X88" s="1"/>
      <c r="Y88" s="1"/>
      <c r="Z88" s="1"/>
      <c r="AB88" s="90"/>
      <c r="AC88" s="90"/>
      <c r="AD88" s="90"/>
    </row>
    <row r="89" spans="1:30" ht="14.4" customHeight="1" x14ac:dyDescent="0.3">
      <c r="A89" s="25" t="s">
        <v>355</v>
      </c>
      <c r="B89" s="1" t="s">
        <v>205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72"/>
      <c r="O89" s="1"/>
      <c r="P89" s="25"/>
      <c r="Q89" s="25"/>
      <c r="R89" s="25"/>
      <c r="S89" s="1"/>
      <c r="T89" s="1"/>
      <c r="U89" s="1"/>
      <c r="V89" s="1"/>
      <c r="W89" s="25"/>
      <c r="X89" s="25"/>
      <c r="Y89" s="25"/>
      <c r="Z89" s="25"/>
      <c r="AA89" s="58"/>
      <c r="AB89" s="81">
        <v>1832</v>
      </c>
      <c r="AC89" s="81">
        <v>1648</v>
      </c>
      <c r="AD89" s="76"/>
    </row>
    <row r="90" spans="1:30" ht="14.4" customHeight="1" x14ac:dyDescent="0.3">
      <c r="A90" s="25" t="s">
        <v>356</v>
      </c>
      <c r="B90" s="4" t="s">
        <v>93</v>
      </c>
      <c r="C90" s="4"/>
      <c r="D90" s="4"/>
      <c r="E90" s="4"/>
      <c r="F90" s="4"/>
      <c r="G90" s="4"/>
      <c r="H90" s="4"/>
      <c r="I90" s="4"/>
      <c r="J90" s="4"/>
      <c r="K90" s="104">
        <v>1830</v>
      </c>
      <c r="L90" s="4">
        <v>1792</v>
      </c>
      <c r="M90" s="4"/>
      <c r="N90" s="73">
        <v>1788</v>
      </c>
      <c r="O90" s="4"/>
      <c r="P90" s="74"/>
      <c r="Q90" s="74">
        <v>1726</v>
      </c>
      <c r="R90" s="78">
        <v>1814</v>
      </c>
      <c r="S90" s="4">
        <v>1578</v>
      </c>
      <c r="T90" s="84"/>
      <c r="U90" s="84"/>
      <c r="V90" s="84"/>
      <c r="W90" s="1"/>
      <c r="X90" s="1"/>
      <c r="Y90" s="1"/>
      <c r="Z90" s="1"/>
      <c r="AB90" s="93"/>
      <c r="AC90" s="93"/>
      <c r="AD90" s="93"/>
    </row>
    <row r="91" spans="1:30" ht="14.4" customHeight="1" x14ac:dyDescent="0.3">
      <c r="A91" s="25" t="s">
        <v>357</v>
      </c>
      <c r="B91" s="1" t="s">
        <v>173</v>
      </c>
      <c r="C91" s="1"/>
      <c r="D91" s="1"/>
      <c r="E91" s="1"/>
      <c r="F91" s="79">
        <v>1826</v>
      </c>
      <c r="G91" s="1">
        <v>1495</v>
      </c>
      <c r="H91" s="1"/>
      <c r="I91" s="1"/>
      <c r="J91" s="1"/>
      <c r="K91" s="1"/>
      <c r="L91" s="1">
        <v>1156</v>
      </c>
      <c r="M91" s="1"/>
      <c r="N91" s="1"/>
      <c r="O91" s="1"/>
      <c r="P91" s="25"/>
      <c r="Q91" s="25"/>
      <c r="R91" s="25"/>
      <c r="S91" s="1"/>
      <c r="T91" s="1"/>
      <c r="U91" s="1"/>
      <c r="V91" s="1"/>
      <c r="W91" s="1"/>
      <c r="X91" s="1"/>
      <c r="Y91" s="1"/>
      <c r="Z91" s="1"/>
      <c r="AB91" s="81"/>
      <c r="AC91" s="93"/>
      <c r="AD91" s="93"/>
    </row>
    <row r="92" spans="1:30" ht="14.4" customHeight="1" x14ac:dyDescent="0.3">
      <c r="A92" s="25" t="s">
        <v>358</v>
      </c>
      <c r="B92" s="4" t="s">
        <v>29</v>
      </c>
      <c r="C92" s="4"/>
      <c r="D92" s="4"/>
      <c r="E92" s="4"/>
      <c r="F92" s="4"/>
      <c r="G92" s="4"/>
      <c r="H92" s="4"/>
      <c r="I92" s="4"/>
      <c r="J92" s="4"/>
      <c r="K92" s="4"/>
      <c r="L92" s="4">
        <v>1824</v>
      </c>
      <c r="M92" s="4"/>
      <c r="N92" s="73">
        <v>1809</v>
      </c>
      <c r="O92" s="4"/>
      <c r="P92" s="74">
        <v>1770</v>
      </c>
      <c r="Q92" s="74"/>
      <c r="R92" s="74">
        <v>1809</v>
      </c>
      <c r="S92" s="4"/>
      <c r="T92" s="4">
        <v>1818</v>
      </c>
      <c r="U92" s="4">
        <v>1883</v>
      </c>
      <c r="V92" s="4">
        <v>1870</v>
      </c>
      <c r="W92" s="74">
        <v>1909</v>
      </c>
      <c r="X92" s="74">
        <v>1913</v>
      </c>
      <c r="Y92" s="74"/>
      <c r="Z92" s="74"/>
      <c r="AA92" s="80"/>
      <c r="AB92" s="91"/>
      <c r="AC92" s="81">
        <v>1983</v>
      </c>
      <c r="AD92" s="81">
        <v>1994</v>
      </c>
    </row>
    <row r="93" spans="1:30" ht="14.4" customHeight="1" x14ac:dyDescent="0.3">
      <c r="A93" s="25" t="s">
        <v>359</v>
      </c>
      <c r="B93" s="1" t="s">
        <v>206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72"/>
      <c r="O93" s="1"/>
      <c r="P93" s="25"/>
      <c r="Q93" s="25"/>
      <c r="R93" s="25"/>
      <c r="S93" s="1"/>
      <c r="T93" s="1"/>
      <c r="U93" s="1">
        <v>1780</v>
      </c>
      <c r="V93" s="1"/>
      <c r="W93" s="1"/>
      <c r="X93" s="1"/>
      <c r="Y93" s="1"/>
      <c r="Z93" s="1"/>
      <c r="AB93" s="81" t="s">
        <v>166</v>
      </c>
      <c r="AC93" s="93"/>
      <c r="AD93" s="93"/>
    </row>
    <row r="94" spans="1:30" ht="14.4" customHeight="1" x14ac:dyDescent="0.3">
      <c r="A94" s="25" t="s">
        <v>360</v>
      </c>
      <c r="B94" s="4" t="s">
        <v>209</v>
      </c>
      <c r="C94" s="4"/>
      <c r="D94" s="4"/>
      <c r="E94" s="4"/>
      <c r="F94" s="4"/>
      <c r="G94" s="4"/>
      <c r="H94" s="4"/>
      <c r="I94" s="130">
        <v>1768</v>
      </c>
      <c r="J94" s="4"/>
      <c r="K94" s="4"/>
      <c r="L94" s="4"/>
      <c r="M94" s="4"/>
      <c r="N94" s="73"/>
      <c r="O94" s="4"/>
      <c r="P94" s="74"/>
      <c r="Q94" s="74"/>
      <c r="R94" s="74"/>
      <c r="S94" s="4"/>
      <c r="T94" s="4"/>
      <c r="U94" s="4"/>
      <c r="V94" s="4"/>
      <c r="W94" s="74"/>
      <c r="X94" s="74"/>
      <c r="Y94" s="74"/>
      <c r="Z94" s="74"/>
      <c r="AA94" s="80"/>
      <c r="AB94" s="91"/>
      <c r="AC94" s="81">
        <v>1754</v>
      </c>
      <c r="AD94" s="81">
        <v>1835</v>
      </c>
    </row>
    <row r="95" spans="1:30" ht="14.4" customHeight="1" x14ac:dyDescent="0.3">
      <c r="A95" s="25" t="s">
        <v>361</v>
      </c>
      <c r="B95" s="111" t="s">
        <v>207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72"/>
      <c r="O95" s="112">
        <v>1763</v>
      </c>
      <c r="P95" s="25">
        <v>1649</v>
      </c>
      <c r="Q95" s="25"/>
      <c r="R95" s="25"/>
      <c r="S95" s="1"/>
      <c r="T95" s="1"/>
      <c r="U95" s="1"/>
      <c r="V95" s="1"/>
      <c r="W95" s="1"/>
      <c r="X95" s="1"/>
      <c r="Y95" s="1"/>
      <c r="Z95" s="1"/>
      <c r="AB95" s="93"/>
      <c r="AC95" s="93"/>
      <c r="AD95" s="93"/>
    </row>
    <row r="96" spans="1:30" ht="14.4" customHeight="1" x14ac:dyDescent="0.3">
      <c r="A96" s="25" t="s">
        <v>362</v>
      </c>
      <c r="B96" s="1" t="s">
        <v>208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72"/>
      <c r="O96" s="1"/>
      <c r="P96" s="78">
        <v>1763</v>
      </c>
      <c r="Q96" s="25"/>
      <c r="R96" s="25"/>
      <c r="S96" s="1"/>
      <c r="T96" s="1"/>
      <c r="U96" s="1"/>
      <c r="V96" s="1"/>
      <c r="W96" s="25"/>
      <c r="X96" s="25"/>
      <c r="Y96" s="25"/>
      <c r="Z96" s="25"/>
      <c r="AA96" s="58"/>
      <c r="AB96" s="81">
        <v>1699</v>
      </c>
      <c r="AC96" s="81">
        <v>1653</v>
      </c>
      <c r="AD96" s="108"/>
    </row>
    <row r="97" spans="1:30" ht="14.4" customHeight="1" x14ac:dyDescent="0.3">
      <c r="A97" s="25" t="s">
        <v>363</v>
      </c>
      <c r="B97" s="1" t="s">
        <v>65</v>
      </c>
      <c r="C97" s="1"/>
      <c r="D97" s="215"/>
      <c r="E97" s="1">
        <v>1738</v>
      </c>
      <c r="F97" s="1"/>
      <c r="G97" s="1"/>
      <c r="H97" s="1">
        <v>1701</v>
      </c>
      <c r="I97" s="1">
        <v>1699</v>
      </c>
      <c r="J97" s="1"/>
      <c r="K97" s="1"/>
      <c r="L97" s="1">
        <v>1677</v>
      </c>
      <c r="M97" s="1">
        <v>1671</v>
      </c>
      <c r="N97" s="72">
        <v>1680</v>
      </c>
      <c r="O97" s="1">
        <v>1687</v>
      </c>
      <c r="P97" s="25">
        <v>1716</v>
      </c>
      <c r="Q97" s="25"/>
      <c r="R97" s="78">
        <v>1765</v>
      </c>
      <c r="S97" s="1">
        <v>1722</v>
      </c>
      <c r="T97" s="79">
        <v>1747</v>
      </c>
      <c r="U97" s="1">
        <v>1590</v>
      </c>
      <c r="V97" s="96" t="s">
        <v>166</v>
      </c>
      <c r="W97" s="1"/>
      <c r="X97" s="1"/>
      <c r="Y97" s="1"/>
      <c r="Z97" s="1"/>
      <c r="AB97" s="81"/>
      <c r="AC97" s="93"/>
      <c r="AD97" s="93"/>
    </row>
    <row r="98" spans="1:30" ht="14.4" customHeight="1" x14ac:dyDescent="0.3">
      <c r="A98" s="25" t="s">
        <v>364</v>
      </c>
      <c r="B98" s="1" t="s">
        <v>210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72"/>
      <c r="O98" s="1"/>
      <c r="P98" s="25"/>
      <c r="Q98" s="25"/>
      <c r="R98" s="25">
        <v>1716</v>
      </c>
      <c r="S98" s="1">
        <v>1709</v>
      </c>
      <c r="T98" s="1"/>
      <c r="U98" s="1"/>
      <c r="V98" s="1"/>
      <c r="W98" s="25">
        <v>1769</v>
      </c>
      <c r="X98" s="25">
        <v>1768</v>
      </c>
      <c r="Y98" s="25">
        <v>1785</v>
      </c>
      <c r="Z98" s="25">
        <v>1795</v>
      </c>
      <c r="AA98" s="58"/>
      <c r="AB98" s="108"/>
      <c r="AC98" s="108"/>
      <c r="AD98" s="108"/>
    </row>
    <row r="99" spans="1:30" ht="14.4" customHeight="1" x14ac:dyDescent="0.3">
      <c r="A99" s="25" t="s">
        <v>365</v>
      </c>
      <c r="B99" s="1" t="s">
        <v>58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72"/>
      <c r="O99" s="1"/>
      <c r="P99" s="25"/>
      <c r="Q99" s="25"/>
      <c r="R99" s="25"/>
      <c r="S99" s="1"/>
      <c r="T99" s="1"/>
      <c r="U99" s="1"/>
      <c r="V99" s="1"/>
      <c r="W99" s="25"/>
      <c r="X99" s="25"/>
      <c r="Y99" s="25"/>
      <c r="Z99" s="25">
        <v>1714</v>
      </c>
      <c r="AA99" s="58"/>
      <c r="AB99" s="108"/>
      <c r="AC99" s="108"/>
      <c r="AD99" s="108"/>
    </row>
    <row r="100" spans="1:30" ht="14.4" customHeight="1" x14ac:dyDescent="0.3">
      <c r="A100" s="25" t="s">
        <v>366</v>
      </c>
      <c r="B100" s="4" t="s">
        <v>63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73"/>
      <c r="O100" s="4"/>
      <c r="P100" s="74"/>
      <c r="Q100" s="74"/>
      <c r="R100" s="74"/>
      <c r="S100" s="4"/>
      <c r="T100" s="104">
        <v>1686</v>
      </c>
      <c r="U100" s="104">
        <v>1615</v>
      </c>
      <c r="V100" s="104">
        <v>1525</v>
      </c>
      <c r="W100" s="96">
        <v>1334</v>
      </c>
      <c r="X100" s="113"/>
      <c r="Y100" s="113"/>
      <c r="Z100" s="113"/>
      <c r="AA100" s="114"/>
      <c r="AB100" s="76"/>
      <c r="AC100" s="76"/>
      <c r="AD100" s="76"/>
    </row>
    <row r="101" spans="1:30" ht="14.4" customHeight="1" x14ac:dyDescent="0.3">
      <c r="A101" s="25" t="s">
        <v>367</v>
      </c>
      <c r="B101" s="4" t="s">
        <v>317</v>
      </c>
      <c r="C101" s="4"/>
      <c r="D101" s="214">
        <v>1655</v>
      </c>
      <c r="E101" s="4">
        <v>1679</v>
      </c>
      <c r="F101" s="4">
        <v>1681</v>
      </c>
      <c r="G101" s="4">
        <v>1749</v>
      </c>
      <c r="H101" s="96"/>
      <c r="I101" s="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/>
      <c r="AB101" s="108"/>
      <c r="AC101" s="81"/>
      <c r="AD101" s="108"/>
    </row>
    <row r="102" spans="1:30" x14ac:dyDescent="0.3">
      <c r="A102" s="25" t="s">
        <v>368</v>
      </c>
      <c r="B102" s="1" t="s">
        <v>168</v>
      </c>
      <c r="C102" s="1"/>
      <c r="D102" s="1"/>
      <c r="E102" s="1"/>
      <c r="F102" s="1"/>
      <c r="G102" s="1"/>
      <c r="H102" s="1"/>
      <c r="I102" s="1"/>
      <c r="J102" s="1"/>
      <c r="K102" s="1"/>
      <c r="L102" s="1">
        <v>1654</v>
      </c>
      <c r="M102" s="1">
        <v>1646</v>
      </c>
      <c r="N102" s="72">
        <v>1642</v>
      </c>
      <c r="O102" s="1">
        <v>1697</v>
      </c>
      <c r="P102" s="25"/>
      <c r="Q102" s="25"/>
      <c r="R102" s="83"/>
      <c r="S102" s="84"/>
      <c r="T102" s="84"/>
      <c r="U102" s="1"/>
      <c r="V102" s="99"/>
      <c r="W102" s="1"/>
      <c r="X102" s="1"/>
      <c r="Y102" s="1"/>
      <c r="Z102" s="1"/>
      <c r="AB102" s="93"/>
      <c r="AC102" s="93"/>
      <c r="AD102" s="93"/>
    </row>
    <row r="103" spans="1:30" x14ac:dyDescent="0.3">
      <c r="A103" s="25" t="s">
        <v>369</v>
      </c>
      <c r="B103" s="1" t="s">
        <v>118</v>
      </c>
      <c r="C103" s="1"/>
      <c r="D103" s="104">
        <v>1642</v>
      </c>
      <c r="E103" s="104">
        <v>1619</v>
      </c>
      <c r="F103" s="79">
        <v>1596</v>
      </c>
      <c r="G103" s="79">
        <v>1568</v>
      </c>
      <c r="H103" s="79">
        <v>1493</v>
      </c>
      <c r="I103" s="79">
        <v>1364</v>
      </c>
      <c r="J103" s="1"/>
      <c r="K103" s="79">
        <v>1286</v>
      </c>
      <c r="L103" s="1">
        <v>1240</v>
      </c>
      <c r="M103" s="79">
        <v>1148</v>
      </c>
      <c r="N103" s="96" t="s">
        <v>171</v>
      </c>
      <c r="O103" s="4"/>
      <c r="P103" s="74"/>
      <c r="Q103" s="74"/>
      <c r="R103" s="74"/>
      <c r="S103" s="4"/>
      <c r="T103" s="4"/>
      <c r="U103" s="4"/>
      <c r="V103" s="1"/>
      <c r="W103" s="96"/>
      <c r="X103" s="96"/>
      <c r="Y103" s="96"/>
      <c r="Z103" s="96"/>
      <c r="AA103" s="95"/>
      <c r="AB103" s="81"/>
      <c r="AC103" s="81"/>
      <c r="AD103" s="81"/>
    </row>
    <row r="104" spans="1:30" x14ac:dyDescent="0.3">
      <c r="A104" s="25" t="s">
        <v>370</v>
      </c>
      <c r="B104" s="4" t="s">
        <v>212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3"/>
      <c r="O104" s="4"/>
      <c r="P104" s="74"/>
      <c r="Q104" s="74"/>
      <c r="R104" s="74"/>
      <c r="S104" s="4"/>
      <c r="T104" s="4"/>
      <c r="U104" s="4"/>
      <c r="V104" s="4"/>
      <c r="W104" s="74"/>
      <c r="X104" s="74"/>
      <c r="Y104" s="107">
        <v>1627</v>
      </c>
      <c r="Z104" s="74">
        <v>1624</v>
      </c>
      <c r="AA104" s="80"/>
      <c r="AB104" s="81">
        <v>1582</v>
      </c>
      <c r="AC104" s="81">
        <v>1572</v>
      </c>
      <c r="AD104" s="81" t="s">
        <v>166</v>
      </c>
    </row>
    <row r="105" spans="1:30" x14ac:dyDescent="0.3">
      <c r="A105" s="25" t="s">
        <v>371</v>
      </c>
      <c r="B105" s="4" t="s">
        <v>213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3"/>
      <c r="O105" s="4"/>
      <c r="P105" s="74"/>
      <c r="Q105" s="74"/>
      <c r="R105" s="74"/>
      <c r="S105" s="4"/>
      <c r="T105" s="4"/>
      <c r="U105" s="4"/>
      <c r="V105" s="4"/>
      <c r="W105" s="74"/>
      <c r="X105" s="74"/>
      <c r="Y105" s="74"/>
      <c r="Z105" s="74"/>
      <c r="AA105" s="80"/>
      <c r="AB105" s="81">
        <v>1557</v>
      </c>
      <c r="AC105" s="76"/>
      <c r="AD105" s="76"/>
    </row>
    <row r="106" spans="1:30" x14ac:dyDescent="0.3">
      <c r="A106" s="25" t="s">
        <v>372</v>
      </c>
      <c r="B106" s="4" t="s">
        <v>30</v>
      </c>
      <c r="C106" s="4"/>
      <c r="D106" s="4"/>
      <c r="E106" s="4"/>
      <c r="F106" s="4"/>
      <c r="G106" s="4"/>
      <c r="H106" s="4">
        <v>1548</v>
      </c>
      <c r="I106" s="4">
        <v>1565</v>
      </c>
      <c r="J106" s="4">
        <v>1532</v>
      </c>
      <c r="K106" s="4">
        <v>1530</v>
      </c>
      <c r="L106" s="4">
        <v>1558</v>
      </c>
      <c r="M106" s="4">
        <v>1624</v>
      </c>
      <c r="N106" s="73">
        <v>1597</v>
      </c>
      <c r="O106" s="4">
        <v>1612</v>
      </c>
      <c r="P106" s="74"/>
      <c r="Q106" s="107">
        <v>1683</v>
      </c>
      <c r="R106" s="74"/>
      <c r="S106" s="4"/>
      <c r="T106" s="4"/>
      <c r="U106" s="4"/>
      <c r="V106" s="4"/>
      <c r="W106" s="74"/>
      <c r="X106" s="74"/>
      <c r="Y106" s="74"/>
      <c r="Z106" s="74"/>
      <c r="AA106" s="80"/>
      <c r="AB106" s="81">
        <v>1724</v>
      </c>
      <c r="AC106" s="81">
        <v>1721</v>
      </c>
      <c r="AD106" s="81">
        <v>1635</v>
      </c>
    </row>
    <row r="107" spans="1:30" x14ac:dyDescent="0.3">
      <c r="A107" s="25" t="s">
        <v>373</v>
      </c>
      <c r="B107" s="1" t="s">
        <v>235</v>
      </c>
      <c r="C107" s="1"/>
      <c r="D107" s="1"/>
      <c r="E107" s="1"/>
      <c r="F107" s="79">
        <v>1537</v>
      </c>
      <c r="G107" s="1"/>
      <c r="H107" s="79">
        <v>1527</v>
      </c>
      <c r="I107" s="1"/>
      <c r="J107" s="1"/>
      <c r="K107" s="1"/>
      <c r="L107" s="1"/>
      <c r="M107" s="1"/>
      <c r="N107" s="96" t="s">
        <v>171</v>
      </c>
      <c r="O107" s="96" t="s">
        <v>171</v>
      </c>
      <c r="P107" s="25"/>
      <c r="Q107" s="25"/>
      <c r="R107" s="25"/>
      <c r="S107" s="96" t="s">
        <v>171</v>
      </c>
      <c r="T107" s="96" t="s">
        <v>171</v>
      </c>
      <c r="U107" s="1"/>
      <c r="V107" s="1"/>
      <c r="W107" s="25"/>
      <c r="X107" s="25"/>
      <c r="Y107" s="25"/>
      <c r="Z107" s="25"/>
      <c r="AA107" s="58"/>
      <c r="AB107" s="81"/>
      <c r="AC107" s="108"/>
      <c r="AD107" s="108"/>
    </row>
    <row r="108" spans="1:30" x14ac:dyDescent="0.3">
      <c r="A108" s="25" t="s">
        <v>374</v>
      </c>
      <c r="B108" s="1" t="s">
        <v>215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72"/>
      <c r="O108" s="1"/>
      <c r="P108" s="25"/>
      <c r="Q108" s="25"/>
      <c r="R108" s="25"/>
      <c r="S108" s="1"/>
      <c r="T108" s="1"/>
      <c r="U108" s="1"/>
      <c r="V108" s="1"/>
      <c r="W108" s="25"/>
      <c r="X108" s="25"/>
      <c r="Y108" s="25"/>
      <c r="Z108" s="25"/>
      <c r="AA108" s="58"/>
      <c r="AB108" s="81">
        <v>1531</v>
      </c>
      <c r="AC108" s="81">
        <v>1707</v>
      </c>
      <c r="AD108" s="76"/>
    </row>
    <row r="109" spans="1:30" x14ac:dyDescent="0.3">
      <c r="A109" s="25" t="s">
        <v>375</v>
      </c>
      <c r="B109" s="1" t="s">
        <v>169</v>
      </c>
      <c r="C109" s="1"/>
      <c r="D109" s="1"/>
      <c r="E109" s="1"/>
      <c r="F109" s="1"/>
      <c r="G109" s="1"/>
      <c r="H109" s="1"/>
      <c r="I109" s="1">
        <v>1522</v>
      </c>
      <c r="J109" s="1">
        <v>1551</v>
      </c>
      <c r="K109" s="1"/>
      <c r="L109" s="79">
        <v>1597</v>
      </c>
      <c r="M109" s="79">
        <v>1456</v>
      </c>
      <c r="N109" s="78">
        <v>1447</v>
      </c>
      <c r="O109" s="79">
        <v>1413</v>
      </c>
      <c r="P109" s="25">
        <v>1272</v>
      </c>
      <c r="Q109" s="83"/>
      <c r="R109" s="83"/>
      <c r="S109" s="84"/>
      <c r="T109" s="84"/>
      <c r="U109" s="84"/>
      <c r="V109" s="1"/>
      <c r="W109" s="25"/>
      <c r="X109" s="25"/>
      <c r="Y109" s="83"/>
      <c r="Z109" s="83"/>
      <c r="AB109" s="93"/>
      <c r="AC109" s="93"/>
      <c r="AD109" s="93"/>
    </row>
    <row r="110" spans="1:30" x14ac:dyDescent="0.3">
      <c r="A110" s="25" t="s">
        <v>376</v>
      </c>
      <c r="B110" s="4" t="s">
        <v>111</v>
      </c>
      <c r="C110" s="4"/>
      <c r="D110" s="4"/>
      <c r="E110" s="4"/>
      <c r="F110" s="4"/>
      <c r="G110" s="4"/>
      <c r="H110" s="4"/>
      <c r="I110" s="4"/>
      <c r="J110" s="4">
        <v>1508</v>
      </c>
      <c r="K110" s="4">
        <v>1522</v>
      </c>
      <c r="L110" s="4">
        <v>1510</v>
      </c>
      <c r="M110" s="104">
        <v>1536</v>
      </c>
      <c r="N110" s="78">
        <v>1299</v>
      </c>
      <c r="O110" s="4">
        <v>1191</v>
      </c>
      <c r="P110" s="83"/>
      <c r="Q110" s="83"/>
      <c r="R110" s="83"/>
      <c r="S110" s="84"/>
      <c r="T110" s="84"/>
      <c r="U110" s="84"/>
      <c r="V110" s="84"/>
      <c r="W110" s="88"/>
      <c r="X110" s="88"/>
      <c r="Y110" s="88"/>
      <c r="Z110" s="88"/>
      <c r="AA110" s="105"/>
      <c r="AB110" s="93"/>
      <c r="AC110" s="93"/>
      <c r="AD110" s="93"/>
    </row>
    <row r="111" spans="1:30" x14ac:dyDescent="0.3">
      <c r="A111" s="25" t="s">
        <v>377</v>
      </c>
      <c r="B111" s="1" t="s">
        <v>216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2"/>
      <c r="O111" s="1">
        <v>1495</v>
      </c>
      <c r="P111" s="25">
        <v>1525</v>
      </c>
      <c r="Q111" s="25"/>
      <c r="R111" s="25"/>
      <c r="S111" s="1"/>
      <c r="T111" s="1"/>
      <c r="U111" s="1"/>
      <c r="V111" s="1"/>
      <c r="W111" s="1"/>
      <c r="X111" s="1"/>
      <c r="Y111" s="1"/>
      <c r="Z111" s="1"/>
      <c r="AB111" s="93"/>
      <c r="AC111" s="93"/>
      <c r="AD111" s="93"/>
    </row>
    <row r="112" spans="1:30" x14ac:dyDescent="0.3">
      <c r="A112" s="25" t="s">
        <v>378</v>
      </c>
      <c r="B112" s="1" t="s">
        <v>217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2"/>
      <c r="O112" s="1"/>
      <c r="P112" s="25"/>
      <c r="Q112" s="25"/>
      <c r="R112" s="25"/>
      <c r="S112" s="1"/>
      <c r="T112" s="4">
        <v>1492</v>
      </c>
      <c r="U112" s="1"/>
      <c r="V112" s="1"/>
      <c r="W112" s="25"/>
      <c r="X112" s="25"/>
      <c r="Y112" s="25"/>
      <c r="Z112" s="25"/>
      <c r="AA112" s="58"/>
      <c r="AB112" s="81"/>
      <c r="AC112" s="108"/>
      <c r="AD112" s="108"/>
    </row>
    <row r="113" spans="1:30" x14ac:dyDescent="0.3">
      <c r="A113" s="25" t="s">
        <v>379</v>
      </c>
      <c r="B113" s="1" t="s">
        <v>218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2"/>
      <c r="O113" s="79">
        <v>1489</v>
      </c>
      <c r="P113" s="25">
        <v>1325</v>
      </c>
      <c r="Q113" s="25"/>
      <c r="R113" s="25"/>
      <c r="S113" s="1"/>
      <c r="T113" s="1"/>
      <c r="U113" s="1"/>
      <c r="V113" s="1"/>
      <c r="W113" s="25"/>
      <c r="X113" s="25"/>
      <c r="Y113" s="25"/>
      <c r="Z113" s="25"/>
      <c r="AA113" s="58"/>
      <c r="AB113" s="81"/>
      <c r="AC113" s="108"/>
      <c r="AD113" s="108"/>
    </row>
    <row r="114" spans="1:30" x14ac:dyDescent="0.3">
      <c r="A114" s="25" t="s">
        <v>380</v>
      </c>
      <c r="B114" s="1" t="s">
        <v>130</v>
      </c>
      <c r="C114" s="1"/>
      <c r="D114" s="79">
        <v>1474</v>
      </c>
      <c r="E114" s="1">
        <v>1426</v>
      </c>
      <c r="F114" s="79">
        <v>1453</v>
      </c>
      <c r="G114" s="79">
        <v>1447</v>
      </c>
      <c r="H114" s="79">
        <v>1165</v>
      </c>
      <c r="I114" s="96" t="s">
        <v>171</v>
      </c>
      <c r="J114" s="1">
        <v>1013</v>
      </c>
      <c r="K114" s="79">
        <v>1055</v>
      </c>
      <c r="L114" s="96" t="s">
        <v>171</v>
      </c>
      <c r="M114" s="1"/>
      <c r="N114" s="73"/>
      <c r="O114" s="96"/>
      <c r="P114" s="96"/>
      <c r="Q114" s="25"/>
      <c r="R114" s="1"/>
      <c r="S114" s="1"/>
      <c r="T114" s="96"/>
      <c r="U114" s="1"/>
      <c r="V114" s="1"/>
      <c r="W114" s="25"/>
      <c r="X114" s="25"/>
      <c r="Y114" s="99"/>
      <c r="Z114" s="25"/>
      <c r="AA114" s="58"/>
      <c r="AB114" s="108"/>
      <c r="AC114" s="81"/>
      <c r="AD114" s="108"/>
    </row>
    <row r="115" spans="1:30" x14ac:dyDescent="0.3">
      <c r="A115" s="25" t="s">
        <v>381</v>
      </c>
      <c r="B115" s="1" t="s">
        <v>261</v>
      </c>
      <c r="C115" s="1"/>
      <c r="D115" s="1"/>
      <c r="E115" s="1"/>
      <c r="F115" s="1"/>
      <c r="G115" s="1">
        <v>1468</v>
      </c>
      <c r="H115" s="84"/>
      <c r="I115" s="84"/>
      <c r="J115" s="84"/>
      <c r="K115" s="84"/>
      <c r="L115" s="84"/>
      <c r="M115" s="84"/>
      <c r="N115" s="85"/>
      <c r="O115" s="84"/>
      <c r="P115" s="83"/>
      <c r="Q115" s="83"/>
      <c r="R115" s="83"/>
      <c r="S115" s="84"/>
      <c r="T115" s="84"/>
      <c r="U115" s="84"/>
      <c r="V115" s="84"/>
      <c r="W115" s="83"/>
      <c r="X115" s="83"/>
      <c r="Y115" s="1"/>
      <c r="Z115" s="88"/>
      <c r="AA115" s="89"/>
      <c r="AB115" s="90"/>
      <c r="AC115" s="90"/>
      <c r="AD115" s="90"/>
    </row>
    <row r="116" spans="1:30" x14ac:dyDescent="0.3">
      <c r="A116" s="25" t="s">
        <v>382</v>
      </c>
      <c r="B116" s="1" t="s">
        <v>132</v>
      </c>
      <c r="C116" s="215"/>
      <c r="D116" s="215"/>
      <c r="E116" s="1">
        <v>1467</v>
      </c>
      <c r="F116" s="79">
        <v>1477</v>
      </c>
      <c r="G116" s="79">
        <v>1455</v>
      </c>
      <c r="H116" s="79">
        <v>1337</v>
      </c>
      <c r="I116" s="1">
        <v>1310</v>
      </c>
      <c r="J116" s="1">
        <v>1245</v>
      </c>
      <c r="K116" s="1">
        <v>1233</v>
      </c>
      <c r="L116" s="1"/>
      <c r="M116" s="79">
        <v>1331</v>
      </c>
      <c r="N116" s="96" t="s">
        <v>171</v>
      </c>
      <c r="O116" s="96" t="s">
        <v>171</v>
      </c>
      <c r="P116" s="96"/>
      <c r="Q116" s="25"/>
      <c r="R116" s="1"/>
      <c r="S116" s="1"/>
      <c r="T116" s="96"/>
      <c r="U116" s="1"/>
      <c r="V116" s="1"/>
      <c r="W116" s="25"/>
      <c r="X116" s="25"/>
      <c r="Y116" s="99"/>
      <c r="Z116" s="25"/>
      <c r="AB116" s="93"/>
      <c r="AC116" s="93"/>
      <c r="AD116" s="93"/>
    </row>
    <row r="117" spans="1:30" x14ac:dyDescent="0.3">
      <c r="A117" s="25" t="s">
        <v>383</v>
      </c>
      <c r="B117" s="1" t="s">
        <v>109</v>
      </c>
      <c r="C117" s="1"/>
      <c r="D117" s="1"/>
      <c r="E117" s="1"/>
      <c r="F117" s="1"/>
      <c r="G117" s="1"/>
      <c r="H117" s="1"/>
      <c r="I117" s="1"/>
      <c r="J117" s="1"/>
      <c r="K117" s="79">
        <v>1467</v>
      </c>
      <c r="L117" s="1">
        <v>1396</v>
      </c>
      <c r="M117" s="79">
        <v>1461</v>
      </c>
      <c r="N117" s="78">
        <v>1435</v>
      </c>
      <c r="O117" s="96" t="s">
        <v>171</v>
      </c>
      <c r="P117" s="25"/>
      <c r="Q117" s="25"/>
      <c r="R117" s="25"/>
      <c r="S117" s="1"/>
      <c r="T117" s="96"/>
      <c r="U117" s="1"/>
      <c r="V117" s="1"/>
      <c r="W117" s="25"/>
      <c r="X117" s="25"/>
      <c r="Y117" s="99"/>
      <c r="Z117" s="25"/>
      <c r="AA117" s="58"/>
      <c r="AB117" s="108"/>
      <c r="AC117" s="81"/>
      <c r="AD117" s="108"/>
    </row>
    <row r="118" spans="1:30" x14ac:dyDescent="0.3">
      <c r="A118" s="25" t="s">
        <v>384</v>
      </c>
      <c r="B118" s="1" t="s">
        <v>219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72"/>
      <c r="O118" s="1"/>
      <c r="P118" s="25"/>
      <c r="Q118" s="25"/>
      <c r="R118" s="25"/>
      <c r="S118" s="96">
        <v>1456</v>
      </c>
      <c r="T118" s="1"/>
      <c r="U118" s="1"/>
      <c r="V118" s="1"/>
      <c r="W118" s="1"/>
      <c r="X118" s="1"/>
      <c r="Y118" s="1"/>
      <c r="Z118" s="1"/>
      <c r="AB118" s="81"/>
      <c r="AC118" s="108"/>
      <c r="AD118" s="108"/>
    </row>
    <row r="119" spans="1:30" x14ac:dyDescent="0.3">
      <c r="A119" s="25" t="s">
        <v>385</v>
      </c>
      <c r="B119" s="1" t="s">
        <v>220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2"/>
      <c r="O119" s="1"/>
      <c r="P119" s="25"/>
      <c r="Q119" s="25"/>
      <c r="R119" s="25"/>
      <c r="S119" s="1"/>
      <c r="T119" s="1"/>
      <c r="U119" s="1"/>
      <c r="V119" s="1"/>
      <c r="W119" s="25">
        <v>1453</v>
      </c>
      <c r="X119" s="25">
        <v>1453</v>
      </c>
      <c r="Y119" s="115">
        <v>1684</v>
      </c>
      <c r="Z119" s="96" t="s">
        <v>166</v>
      </c>
      <c r="AA119" s="95"/>
      <c r="AB119" s="76"/>
      <c r="AC119" s="76"/>
      <c r="AD119" s="76"/>
    </row>
    <row r="120" spans="1:30" x14ac:dyDescent="0.3">
      <c r="A120" s="25" t="s">
        <v>386</v>
      </c>
      <c r="B120" s="1" t="s">
        <v>312</v>
      </c>
      <c r="C120" s="1"/>
      <c r="D120" s="214"/>
      <c r="E120" s="104">
        <v>1451</v>
      </c>
      <c r="F120" s="96" t="s">
        <v>171</v>
      </c>
      <c r="G120" s="96"/>
      <c r="H120" s="1"/>
      <c r="I120" s="1"/>
      <c r="J120" s="1"/>
      <c r="K120" s="1"/>
      <c r="L120" s="1"/>
      <c r="M120" s="1"/>
      <c r="N120" s="72"/>
      <c r="O120" s="1"/>
      <c r="P120" s="25"/>
      <c r="Q120" s="25"/>
      <c r="R120" s="25"/>
      <c r="S120" s="1"/>
      <c r="T120" s="1"/>
      <c r="U120" s="1"/>
      <c r="V120" s="1"/>
      <c r="W120" s="25"/>
      <c r="X120" s="25"/>
      <c r="Y120" s="25"/>
      <c r="Z120" s="96"/>
      <c r="AA120" s="95"/>
      <c r="AB120" s="76"/>
      <c r="AC120" s="76"/>
      <c r="AD120" s="76"/>
    </row>
    <row r="121" spans="1:30" x14ac:dyDescent="0.3">
      <c r="A121" s="25" t="s">
        <v>387</v>
      </c>
      <c r="B121" s="1" t="s">
        <v>116</v>
      </c>
      <c r="C121" s="1"/>
      <c r="D121" s="1"/>
      <c r="E121" s="1"/>
      <c r="F121" s="1"/>
      <c r="G121" s="1"/>
      <c r="H121" s="1">
        <v>1431</v>
      </c>
      <c r="I121" s="79">
        <v>1519</v>
      </c>
      <c r="J121" s="79">
        <v>1467</v>
      </c>
      <c r="K121" s="1">
        <v>1195</v>
      </c>
      <c r="L121" s="79">
        <v>1211</v>
      </c>
      <c r="M121" s="79">
        <v>1158</v>
      </c>
      <c r="N121" s="72">
        <v>1106</v>
      </c>
      <c r="O121" s="96"/>
      <c r="P121" s="96"/>
      <c r="Q121" s="25"/>
      <c r="R121" s="1"/>
      <c r="S121" s="1"/>
      <c r="T121" s="96"/>
      <c r="U121" s="1"/>
      <c r="V121" s="1"/>
      <c r="W121" s="25"/>
      <c r="X121" s="25"/>
      <c r="Y121" s="99"/>
      <c r="Z121" s="25"/>
      <c r="AA121" s="58"/>
      <c r="AB121" s="108"/>
      <c r="AC121" s="81"/>
      <c r="AD121" s="108"/>
    </row>
    <row r="122" spans="1:30" x14ac:dyDescent="0.3">
      <c r="A122" s="25" t="s">
        <v>388</v>
      </c>
      <c r="B122" s="4" t="s">
        <v>221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73"/>
      <c r="O122" s="4"/>
      <c r="P122" s="74"/>
      <c r="Q122" s="74"/>
      <c r="R122" s="74"/>
      <c r="S122" s="4"/>
      <c r="T122" s="4">
        <v>1420</v>
      </c>
      <c r="U122" s="4">
        <v>1568</v>
      </c>
      <c r="V122" s="4">
        <v>1581</v>
      </c>
      <c r="W122" s="74"/>
      <c r="X122" s="107">
        <v>1631</v>
      </c>
      <c r="Y122" s="74"/>
      <c r="Z122" s="74"/>
      <c r="AA122" s="80"/>
      <c r="AB122" s="81" t="s">
        <v>166</v>
      </c>
      <c r="AC122" s="81" t="s">
        <v>166</v>
      </c>
      <c r="AD122" s="81" t="s">
        <v>166</v>
      </c>
    </row>
    <row r="123" spans="1:30" x14ac:dyDescent="0.3">
      <c r="A123" s="25" t="s">
        <v>389</v>
      </c>
      <c r="B123" s="4" t="s">
        <v>226</v>
      </c>
      <c r="C123" s="4"/>
      <c r="D123" s="4"/>
      <c r="E123" s="4"/>
      <c r="F123" s="4"/>
      <c r="G123" s="4"/>
      <c r="H123" s="104">
        <v>1415</v>
      </c>
      <c r="I123" s="4">
        <v>1228</v>
      </c>
      <c r="J123" s="1"/>
      <c r="K123" s="96"/>
      <c r="L123" s="96"/>
      <c r="M123" s="1"/>
      <c r="N123" s="73"/>
      <c r="O123" s="96"/>
      <c r="P123" s="96"/>
      <c r="Q123" s="25"/>
      <c r="R123" s="1"/>
      <c r="S123" s="1"/>
      <c r="T123" s="96"/>
      <c r="U123" s="1"/>
      <c r="V123" s="1"/>
      <c r="W123" s="25"/>
      <c r="X123" s="25"/>
      <c r="Y123" s="99"/>
      <c r="Z123" s="25"/>
      <c r="AA123" s="58"/>
      <c r="AB123" s="108"/>
      <c r="AC123" s="81"/>
      <c r="AD123" s="108"/>
    </row>
    <row r="124" spans="1:30" x14ac:dyDescent="0.3">
      <c r="A124" s="25" t="s">
        <v>390</v>
      </c>
      <c r="B124" s="1" t="s">
        <v>222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2"/>
      <c r="O124" s="1"/>
      <c r="P124" s="25">
        <v>1410</v>
      </c>
      <c r="Q124" s="25"/>
      <c r="R124" s="25"/>
      <c r="S124" s="1"/>
      <c r="T124" s="115">
        <v>1542</v>
      </c>
      <c r="U124" s="1"/>
      <c r="V124" s="1"/>
      <c r="W124" s="25"/>
      <c r="X124" s="25"/>
      <c r="Y124" s="25"/>
      <c r="Z124" s="25"/>
      <c r="AA124" s="58"/>
      <c r="AB124" s="81" t="s">
        <v>166</v>
      </c>
      <c r="AC124" s="108"/>
      <c r="AD124" s="108"/>
    </row>
    <row r="125" spans="1:30" x14ac:dyDescent="0.3">
      <c r="A125" s="25" t="s">
        <v>391</v>
      </c>
      <c r="B125" s="1" t="s">
        <v>113</v>
      </c>
      <c r="C125" s="1"/>
      <c r="D125" s="1"/>
      <c r="E125" s="1"/>
      <c r="F125" s="1"/>
      <c r="G125" s="1"/>
      <c r="H125" s="1">
        <v>1394</v>
      </c>
      <c r="I125" s="1">
        <v>1410</v>
      </c>
      <c r="J125" s="1"/>
      <c r="K125" s="1">
        <v>1402</v>
      </c>
      <c r="L125" s="1">
        <v>1392</v>
      </c>
      <c r="M125" s="1">
        <v>1352</v>
      </c>
      <c r="N125" s="78">
        <v>1481</v>
      </c>
      <c r="O125" s="96" t="s">
        <v>171</v>
      </c>
      <c r="P125" s="96"/>
      <c r="Q125" s="96"/>
      <c r="R125" s="25"/>
      <c r="S125" s="1"/>
      <c r="T125" s="1"/>
      <c r="U125" s="1"/>
      <c r="V125" s="1"/>
      <c r="W125" s="1"/>
      <c r="X125" s="1"/>
      <c r="Y125" s="1"/>
      <c r="Z125" s="1"/>
      <c r="AB125" s="108"/>
      <c r="AC125" s="81"/>
      <c r="AD125" s="108"/>
    </row>
    <row r="126" spans="1:30" x14ac:dyDescent="0.3">
      <c r="A126" s="25" t="s">
        <v>392</v>
      </c>
      <c r="B126" s="1" t="s">
        <v>117</v>
      </c>
      <c r="C126" s="1"/>
      <c r="D126" s="1"/>
      <c r="E126" s="1"/>
      <c r="F126" s="1"/>
      <c r="G126" s="1"/>
      <c r="H126" s="1"/>
      <c r="I126" s="1"/>
      <c r="J126" s="1"/>
      <c r="K126" s="1">
        <v>1381</v>
      </c>
      <c r="L126" s="1">
        <v>1469</v>
      </c>
      <c r="M126" s="79">
        <v>1508</v>
      </c>
      <c r="N126" s="96" t="s">
        <v>166</v>
      </c>
      <c r="O126" s="96"/>
      <c r="P126" s="96"/>
      <c r="Q126" s="25"/>
      <c r="R126" s="1"/>
      <c r="S126" s="1"/>
      <c r="T126" s="96"/>
      <c r="U126" s="1"/>
      <c r="V126" s="1"/>
      <c r="W126" s="25"/>
      <c r="X126" s="25"/>
      <c r="Y126" s="99"/>
      <c r="Z126" s="25"/>
      <c r="AA126" s="89"/>
      <c r="AB126" s="90"/>
      <c r="AC126" s="90"/>
      <c r="AD126" s="90"/>
    </row>
    <row r="127" spans="1:30" x14ac:dyDescent="0.3">
      <c r="A127" s="25" t="s">
        <v>393</v>
      </c>
      <c r="B127" s="4" t="s">
        <v>32</v>
      </c>
      <c r="C127" s="4"/>
      <c r="D127" s="4"/>
      <c r="E127" s="4"/>
      <c r="F127" s="4"/>
      <c r="G127" s="4"/>
      <c r="H127" s="4"/>
      <c r="I127" s="4"/>
      <c r="J127" s="4"/>
      <c r="K127" s="4">
        <v>1368</v>
      </c>
      <c r="L127" s="4">
        <v>1443</v>
      </c>
      <c r="M127" s="4">
        <v>1444</v>
      </c>
      <c r="N127" s="73">
        <v>1469</v>
      </c>
      <c r="O127" s="4">
        <v>1488</v>
      </c>
      <c r="P127" s="74">
        <v>1549</v>
      </c>
      <c r="Q127" s="74">
        <v>1544</v>
      </c>
      <c r="R127" s="74">
        <v>1523</v>
      </c>
      <c r="S127" s="4">
        <v>1519</v>
      </c>
      <c r="T127" s="4">
        <v>1512</v>
      </c>
      <c r="U127" s="4">
        <v>1478</v>
      </c>
      <c r="V127" s="4">
        <v>1596</v>
      </c>
      <c r="W127" s="107">
        <v>1620</v>
      </c>
      <c r="X127" s="96">
        <v>1545</v>
      </c>
      <c r="Y127" s="74"/>
      <c r="Z127" s="96">
        <v>1549</v>
      </c>
      <c r="AA127" s="95"/>
      <c r="AB127" s="81">
        <v>1555</v>
      </c>
      <c r="AC127" s="81">
        <v>1551</v>
      </c>
      <c r="AD127" s="81">
        <v>1573</v>
      </c>
    </row>
    <row r="128" spans="1:30" x14ac:dyDescent="0.3">
      <c r="A128" s="25" t="s">
        <v>394</v>
      </c>
      <c r="B128" s="1" t="s">
        <v>223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72"/>
      <c r="O128" s="1"/>
      <c r="P128" s="25">
        <v>1347</v>
      </c>
      <c r="Q128" s="25"/>
      <c r="R128" s="25"/>
      <c r="S128" s="1"/>
      <c r="T128" s="1"/>
      <c r="U128" s="1"/>
      <c r="V128" s="1"/>
      <c r="W128" s="25"/>
      <c r="X128" s="25"/>
      <c r="Y128" s="25"/>
      <c r="Z128" s="25"/>
      <c r="AA128" s="58"/>
      <c r="AB128" s="81"/>
      <c r="AC128" s="108"/>
      <c r="AD128" s="108"/>
    </row>
    <row r="129" spans="1:30" x14ac:dyDescent="0.3">
      <c r="A129" s="25" t="s">
        <v>395</v>
      </c>
      <c r="B129" s="1" t="s">
        <v>260</v>
      </c>
      <c r="C129" s="1"/>
      <c r="D129" s="1"/>
      <c r="E129" s="1"/>
      <c r="F129" s="1"/>
      <c r="G129" s="1"/>
      <c r="H129" s="1"/>
      <c r="I129" s="1"/>
      <c r="J129" s="1">
        <v>1333</v>
      </c>
      <c r="K129" s="96"/>
      <c r="L129" s="96"/>
      <c r="M129" s="1"/>
      <c r="N129" s="73"/>
      <c r="O129" s="96"/>
      <c r="P129" s="96"/>
      <c r="Q129" s="25"/>
      <c r="R129" s="1"/>
      <c r="S129" s="1"/>
      <c r="T129" s="96"/>
      <c r="U129" s="1"/>
      <c r="V129" s="1"/>
      <c r="W129" s="25"/>
      <c r="X129" s="25"/>
      <c r="Y129" s="99"/>
      <c r="Z129" s="25"/>
      <c r="AA129" s="58"/>
      <c r="AB129" s="108"/>
      <c r="AC129" s="81"/>
      <c r="AD129" s="108"/>
    </row>
    <row r="130" spans="1:30" x14ac:dyDescent="0.3">
      <c r="A130" s="25" t="s">
        <v>396</v>
      </c>
      <c r="B130" s="1" t="s">
        <v>172</v>
      </c>
      <c r="C130" s="1"/>
      <c r="D130" s="1"/>
      <c r="E130" s="1"/>
      <c r="F130" s="1"/>
      <c r="G130" s="1"/>
      <c r="H130" s="1"/>
      <c r="I130" s="1">
        <v>1322</v>
      </c>
      <c r="J130" s="1">
        <v>1300</v>
      </c>
      <c r="K130" s="1"/>
      <c r="L130" s="1">
        <v>1309</v>
      </c>
      <c r="M130" s="1">
        <v>1290</v>
      </c>
      <c r="N130" s="72">
        <v>1287</v>
      </c>
      <c r="O130" s="1"/>
      <c r="P130" s="78">
        <v>1436</v>
      </c>
      <c r="Q130" s="25"/>
      <c r="R130" s="25"/>
      <c r="S130" s="96" t="s">
        <v>171</v>
      </c>
      <c r="T130" s="1"/>
      <c r="U130" s="1"/>
      <c r="V130" s="1"/>
      <c r="W130" s="1"/>
      <c r="X130" s="1"/>
      <c r="Y130" s="1"/>
      <c r="Z130" s="1"/>
      <c r="AB130" s="81"/>
      <c r="AC130" s="108"/>
      <c r="AD130" s="108"/>
    </row>
    <row r="131" spans="1:30" x14ac:dyDescent="0.3">
      <c r="A131" s="25" t="s">
        <v>397</v>
      </c>
      <c r="B131" s="249" t="s">
        <v>306</v>
      </c>
      <c r="C131" s="249"/>
      <c r="D131" s="250">
        <v>1322</v>
      </c>
      <c r="E131" s="250">
        <v>1127</v>
      </c>
      <c r="F131" s="251" t="s">
        <v>171</v>
      </c>
      <c r="G131" s="1"/>
      <c r="H131" s="1"/>
      <c r="I131" s="1"/>
      <c r="J131" s="131"/>
      <c r="K131" s="131"/>
      <c r="L131" s="131"/>
      <c r="M131" s="131"/>
      <c r="N131" s="195"/>
      <c r="O131" s="131"/>
      <c r="P131" s="196"/>
      <c r="Q131" s="134"/>
      <c r="R131" s="134"/>
      <c r="S131" s="133"/>
      <c r="T131" s="131"/>
      <c r="U131" s="131"/>
      <c r="V131" s="131"/>
      <c r="W131" s="131"/>
      <c r="X131" s="131"/>
      <c r="Y131" s="131"/>
      <c r="Z131" s="131"/>
      <c r="AB131" s="135"/>
      <c r="AC131" s="136"/>
      <c r="AD131" s="136"/>
    </row>
    <row r="132" spans="1:30" x14ac:dyDescent="0.3">
      <c r="A132" s="25" t="s">
        <v>398</v>
      </c>
      <c r="B132" s="4" t="s">
        <v>267</v>
      </c>
      <c r="C132" s="4"/>
      <c r="D132" s="104">
        <v>1288</v>
      </c>
      <c r="E132" s="4"/>
      <c r="F132" s="104">
        <v>1272</v>
      </c>
      <c r="G132" s="96" t="s">
        <v>171</v>
      </c>
      <c r="H132" s="96" t="s">
        <v>171</v>
      </c>
      <c r="I132" s="96" t="s">
        <v>171</v>
      </c>
      <c r="J132" s="133"/>
      <c r="K132" s="133"/>
      <c r="L132" s="133"/>
      <c r="M132" s="131"/>
      <c r="N132" s="178"/>
      <c r="O132" s="133"/>
      <c r="P132" s="133"/>
      <c r="Q132" s="134"/>
      <c r="R132" s="131"/>
      <c r="S132" s="131"/>
      <c r="T132" s="133"/>
      <c r="U132" s="131"/>
      <c r="V132" s="131"/>
      <c r="W132" s="134"/>
      <c r="X132" s="134"/>
      <c r="Y132" s="179"/>
      <c r="Z132" s="134"/>
      <c r="AA132" s="58"/>
      <c r="AB132" s="136"/>
      <c r="AC132" s="135"/>
      <c r="AD132" s="136"/>
    </row>
    <row r="133" spans="1:30" x14ac:dyDescent="0.3">
      <c r="A133" s="25" t="s">
        <v>399</v>
      </c>
      <c r="B133" s="1" t="s">
        <v>179</v>
      </c>
      <c r="C133" s="1"/>
      <c r="D133" s="1">
        <v>1283</v>
      </c>
      <c r="E133" s="1"/>
      <c r="F133" s="79">
        <v>1303</v>
      </c>
      <c r="G133" s="79">
        <v>1299</v>
      </c>
      <c r="H133" s="79">
        <v>1299</v>
      </c>
      <c r="I133" s="1">
        <v>1247</v>
      </c>
      <c r="J133" s="1">
        <v>1222</v>
      </c>
      <c r="K133" s="79">
        <v>1249</v>
      </c>
      <c r="L133" s="96" t="s">
        <v>171</v>
      </c>
      <c r="M133" s="1"/>
      <c r="N133" s="96"/>
      <c r="O133" s="133"/>
      <c r="P133" s="133"/>
      <c r="Q133" s="134"/>
      <c r="R133" s="131"/>
      <c r="S133" s="131"/>
      <c r="T133" s="133"/>
      <c r="U133" s="131"/>
      <c r="V133" s="131"/>
      <c r="W133" s="134"/>
      <c r="X133" s="134"/>
      <c r="Y133" s="179"/>
      <c r="Z133" s="134"/>
      <c r="AA133" s="58"/>
      <c r="AB133" s="136"/>
      <c r="AC133" s="135"/>
      <c r="AD133" s="136"/>
    </row>
    <row r="134" spans="1:30" x14ac:dyDescent="0.3">
      <c r="A134" s="25" t="s">
        <v>400</v>
      </c>
      <c r="B134" s="1" t="s">
        <v>239</v>
      </c>
      <c r="C134" s="1"/>
      <c r="D134" s="104">
        <v>1246</v>
      </c>
      <c r="E134" s="96" t="s">
        <v>171</v>
      </c>
      <c r="F134" s="96"/>
      <c r="G134" s="96"/>
      <c r="H134" s="96"/>
      <c r="I134" s="96"/>
      <c r="J134" s="131"/>
      <c r="K134" s="131"/>
      <c r="L134" s="131"/>
      <c r="M134" s="133"/>
      <c r="N134" s="133"/>
      <c r="O134" s="133"/>
      <c r="P134" s="133"/>
      <c r="Q134" s="134"/>
      <c r="R134" s="131"/>
      <c r="S134" s="131"/>
      <c r="T134" s="133"/>
      <c r="U134" s="131"/>
      <c r="V134" s="131"/>
      <c r="W134" s="134"/>
      <c r="X134" s="134"/>
      <c r="Y134" s="179"/>
      <c r="Z134" s="134"/>
      <c r="AA134" s="58"/>
      <c r="AB134" s="136"/>
      <c r="AC134" s="135"/>
      <c r="AD134" s="136"/>
    </row>
    <row r="135" spans="1:30" x14ac:dyDescent="0.3">
      <c r="A135" s="25" t="s">
        <v>401</v>
      </c>
      <c r="B135" s="1" t="s">
        <v>112</v>
      </c>
      <c r="C135" s="1"/>
      <c r="D135" s="1"/>
      <c r="E135" s="1"/>
      <c r="F135" s="1"/>
      <c r="G135" s="1"/>
      <c r="H135" s="1"/>
      <c r="I135" s="1"/>
      <c r="J135" s="1"/>
      <c r="K135" s="79">
        <v>1222</v>
      </c>
      <c r="L135" s="79">
        <v>1171</v>
      </c>
      <c r="M135" s="1"/>
      <c r="N135" s="96" t="s">
        <v>171</v>
      </c>
      <c r="O135" s="96" t="s">
        <v>171</v>
      </c>
      <c r="P135" s="25"/>
      <c r="Q135" s="83"/>
      <c r="R135" s="83"/>
      <c r="S135" s="84"/>
      <c r="T135" s="84"/>
      <c r="U135" s="84"/>
      <c r="V135" s="1"/>
      <c r="W135" s="25"/>
      <c r="X135" s="25"/>
      <c r="Y135" s="83"/>
      <c r="Z135" s="83"/>
      <c r="AA135" s="109"/>
      <c r="AB135" s="108"/>
      <c r="AC135" s="81"/>
      <c r="AD135" s="108"/>
    </row>
    <row r="136" spans="1:30" x14ac:dyDescent="0.3">
      <c r="A136" s="25" t="s">
        <v>402</v>
      </c>
      <c r="B136" s="1" t="s">
        <v>224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72"/>
      <c r="O136" s="1"/>
      <c r="P136" s="25">
        <v>1172</v>
      </c>
      <c r="Q136" s="83"/>
      <c r="R136" s="83"/>
      <c r="S136" s="84"/>
      <c r="T136" s="84"/>
      <c r="U136" s="84"/>
      <c r="V136" s="1"/>
      <c r="W136" s="25"/>
      <c r="X136" s="25"/>
      <c r="Y136" s="83"/>
      <c r="Z136" s="83"/>
      <c r="AA136" s="75"/>
      <c r="AB136" s="90"/>
      <c r="AC136" s="90"/>
      <c r="AD136" s="90"/>
    </row>
    <row r="137" spans="1:30" x14ac:dyDescent="0.3">
      <c r="A137" s="25" t="s">
        <v>403</v>
      </c>
      <c r="B137" s="1" t="s">
        <v>225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2"/>
      <c r="O137" s="1"/>
      <c r="P137" s="25">
        <v>1135</v>
      </c>
      <c r="Q137" s="25">
        <v>1181</v>
      </c>
      <c r="R137" s="78">
        <v>1310</v>
      </c>
      <c r="S137" s="1"/>
      <c r="T137" s="96">
        <v>1100</v>
      </c>
      <c r="U137" s="1"/>
      <c r="V137" s="1"/>
      <c r="W137" s="25"/>
      <c r="X137" s="25"/>
      <c r="Y137" s="99"/>
      <c r="Z137" s="25"/>
      <c r="AA137" s="58"/>
      <c r="AB137" s="108"/>
      <c r="AC137" s="81"/>
      <c r="AD137" s="108"/>
    </row>
    <row r="138" spans="1:30" x14ac:dyDescent="0.3">
      <c r="A138" s="25" t="s">
        <v>404</v>
      </c>
      <c r="B138" s="1" t="s">
        <v>226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>
        <v>1270</v>
      </c>
      <c r="N138" s="72"/>
      <c r="O138" s="96"/>
      <c r="P138" s="96"/>
      <c r="Q138" s="25"/>
      <c r="R138" s="1"/>
      <c r="S138" s="1"/>
      <c r="T138" s="96"/>
      <c r="U138" s="1"/>
      <c r="V138" s="1"/>
      <c r="W138" s="25"/>
      <c r="X138" s="25"/>
      <c r="Y138" s="99"/>
      <c r="Z138" s="25"/>
      <c r="AA138" s="58"/>
      <c r="AB138" s="108"/>
      <c r="AC138" s="81"/>
      <c r="AD138" s="108"/>
    </row>
    <row r="139" spans="1:30" x14ac:dyDescent="0.3">
      <c r="A139" s="25" t="s">
        <v>405</v>
      </c>
      <c r="B139" s="1" t="s">
        <v>227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8">
        <v>1243</v>
      </c>
      <c r="O139" s="96" t="s">
        <v>171</v>
      </c>
      <c r="P139" s="96"/>
      <c r="Q139" s="25"/>
      <c r="R139" s="1"/>
      <c r="S139" s="1"/>
      <c r="T139" s="96"/>
      <c r="U139" s="1"/>
      <c r="V139" s="1"/>
      <c r="W139" s="25"/>
      <c r="X139" s="25"/>
      <c r="Y139" s="99"/>
      <c r="Z139" s="25"/>
      <c r="AA139" s="58"/>
      <c r="AB139" s="108"/>
      <c r="AC139" s="81"/>
      <c r="AD139" s="108"/>
    </row>
    <row r="140" spans="1:30" x14ac:dyDescent="0.3">
      <c r="A140" s="25" t="s">
        <v>406</v>
      </c>
      <c r="B140" s="4" t="s">
        <v>314</v>
      </c>
      <c r="C140" s="4"/>
      <c r="D140" s="104">
        <v>1208</v>
      </c>
      <c r="E140" s="4">
        <v>1128</v>
      </c>
      <c r="F140" s="4"/>
      <c r="G140" s="4"/>
      <c r="H140" s="96"/>
      <c r="I140" s="96"/>
      <c r="J140" s="131"/>
      <c r="K140" s="131"/>
      <c r="L140" s="131"/>
      <c r="M140" s="133"/>
      <c r="N140" s="133"/>
      <c r="O140" s="133"/>
      <c r="P140" s="133"/>
      <c r="Q140" s="134"/>
      <c r="R140" s="131"/>
      <c r="S140" s="131"/>
      <c r="T140" s="133"/>
      <c r="U140" s="131"/>
      <c r="V140" s="131"/>
      <c r="W140" s="134"/>
      <c r="X140" s="134"/>
      <c r="Y140" s="179"/>
      <c r="Z140" s="134"/>
      <c r="AA140" s="58"/>
      <c r="AB140" s="136"/>
      <c r="AC140" s="135"/>
      <c r="AD140" s="136"/>
    </row>
    <row r="141" spans="1:30" x14ac:dyDescent="0.3">
      <c r="A141" s="25" t="s">
        <v>407</v>
      </c>
      <c r="B141" s="1" t="s">
        <v>310</v>
      </c>
      <c r="C141" s="1"/>
      <c r="D141" s="104">
        <v>1208</v>
      </c>
      <c r="E141" s="96" t="s">
        <v>171</v>
      </c>
      <c r="F141" s="96" t="s">
        <v>171</v>
      </c>
      <c r="G141" s="96"/>
      <c r="H141" s="96"/>
      <c r="I141" s="96"/>
      <c r="J141" s="131"/>
      <c r="K141" s="131"/>
      <c r="L141" s="131"/>
      <c r="M141" s="133"/>
      <c r="N141" s="133"/>
      <c r="O141" s="133"/>
      <c r="P141" s="133"/>
      <c r="Q141" s="134"/>
      <c r="R141" s="131"/>
      <c r="S141" s="131"/>
      <c r="T141" s="133"/>
      <c r="U141" s="131"/>
      <c r="V141" s="131"/>
      <c r="W141" s="134"/>
      <c r="X141" s="134"/>
      <c r="Y141" s="179"/>
      <c r="Z141" s="134"/>
      <c r="AA141" s="58"/>
      <c r="AB141" s="136"/>
      <c r="AC141" s="135"/>
      <c r="AD141" s="136"/>
    </row>
    <row r="142" spans="1:30" x14ac:dyDescent="0.3">
      <c r="A142" s="25" t="s">
        <v>408</v>
      </c>
      <c r="B142" s="1" t="s">
        <v>121</v>
      </c>
      <c r="C142" s="1"/>
      <c r="D142" s="1"/>
      <c r="E142" s="1"/>
      <c r="F142" s="1"/>
      <c r="G142" s="1"/>
      <c r="H142" s="1"/>
      <c r="I142" s="1"/>
      <c r="J142" s="1"/>
      <c r="K142" s="79">
        <v>1198</v>
      </c>
      <c r="L142" s="79">
        <v>1171</v>
      </c>
      <c r="M142" s="1">
        <v>1028</v>
      </c>
      <c r="N142" s="73">
        <v>1040</v>
      </c>
      <c r="O142" s="96"/>
      <c r="P142" s="96"/>
      <c r="Q142" s="25"/>
      <c r="R142" s="1"/>
      <c r="S142" s="1"/>
      <c r="T142" s="96"/>
      <c r="U142" s="1"/>
      <c r="V142" s="1"/>
      <c r="W142" s="25"/>
      <c r="X142" s="25"/>
      <c r="Y142" s="99"/>
      <c r="Z142" s="25"/>
      <c r="AA142" s="58"/>
      <c r="AB142" s="108"/>
      <c r="AC142" s="81"/>
      <c r="AD142" s="108"/>
    </row>
    <row r="143" spans="1:30" x14ac:dyDescent="0.3">
      <c r="A143" s="25" t="s">
        <v>409</v>
      </c>
      <c r="B143" s="1" t="s">
        <v>323</v>
      </c>
      <c r="C143" s="1"/>
      <c r="D143" s="104">
        <v>1161</v>
      </c>
      <c r="E143" s="96" t="s">
        <v>171</v>
      </c>
      <c r="F143" s="96"/>
      <c r="G143" s="96"/>
      <c r="H143" s="96"/>
      <c r="I143" s="96"/>
      <c r="J143" s="4"/>
      <c r="K143" s="4"/>
      <c r="L143" s="4"/>
      <c r="M143" s="4"/>
      <c r="N143" s="73"/>
      <c r="O143" s="4"/>
      <c r="P143" s="74"/>
      <c r="Q143" s="74"/>
      <c r="R143" s="74"/>
      <c r="S143" s="4"/>
      <c r="T143" s="4"/>
      <c r="U143" s="4"/>
      <c r="V143" s="1"/>
      <c r="W143" s="25"/>
      <c r="X143" s="25"/>
      <c r="Y143" s="74"/>
      <c r="Z143" s="74"/>
      <c r="AA143" s="80"/>
      <c r="AB143" s="81"/>
      <c r="AC143" s="81"/>
      <c r="AD143" s="81"/>
    </row>
    <row r="144" spans="1:30" x14ac:dyDescent="0.3">
      <c r="A144" s="25" t="s">
        <v>410</v>
      </c>
      <c r="B144" s="4" t="s">
        <v>273</v>
      </c>
      <c r="C144" s="4"/>
      <c r="D144" s="4"/>
      <c r="E144" s="4"/>
      <c r="F144" s="4">
        <v>1136</v>
      </c>
      <c r="G144" s="104">
        <v>1186</v>
      </c>
      <c r="H144" s="4"/>
      <c r="I144" s="96" t="s">
        <v>171</v>
      </c>
      <c r="J144" s="96"/>
      <c r="K144" s="96"/>
      <c r="L144" s="4"/>
      <c r="M144" s="96"/>
      <c r="N144" s="96"/>
      <c r="O144" s="96"/>
      <c r="P144" s="96"/>
      <c r="Q144" s="96"/>
      <c r="R144" s="83"/>
      <c r="S144" s="84"/>
      <c r="T144" s="84"/>
      <c r="U144" s="84"/>
      <c r="V144" s="84"/>
      <c r="W144" s="83"/>
      <c r="X144" s="84"/>
      <c r="Y144" s="83"/>
      <c r="Z144" s="83"/>
      <c r="AA144" s="83"/>
      <c r="AB144" s="108"/>
      <c r="AC144" s="81"/>
      <c r="AD144" s="108"/>
    </row>
    <row r="145" spans="1:30" x14ac:dyDescent="0.3">
      <c r="A145" s="25" t="s">
        <v>411</v>
      </c>
      <c r="B145" s="1" t="s">
        <v>134</v>
      </c>
      <c r="C145" s="1"/>
      <c r="D145" s="1">
        <v>1148</v>
      </c>
      <c r="E145" s="1"/>
      <c r="F145" s="1">
        <v>1115</v>
      </c>
      <c r="G145" s="1">
        <v>1168</v>
      </c>
      <c r="H145" s="1">
        <v>1122</v>
      </c>
      <c r="I145" s="1">
        <v>1202</v>
      </c>
      <c r="J145" s="79">
        <v>1237</v>
      </c>
      <c r="K145" s="96" t="s">
        <v>171</v>
      </c>
      <c r="L145" s="96"/>
      <c r="M145" s="4"/>
      <c r="N145" s="73"/>
      <c r="O145" s="4"/>
      <c r="P145" s="74"/>
      <c r="Q145" s="74"/>
      <c r="R145" s="74"/>
      <c r="S145" s="4"/>
      <c r="T145" s="4"/>
      <c r="U145" s="4"/>
      <c r="V145" s="1"/>
      <c r="W145" s="25"/>
      <c r="X145" s="25"/>
      <c r="Y145" s="74"/>
      <c r="Z145" s="74"/>
      <c r="AA145" s="80"/>
      <c r="AB145" s="81"/>
      <c r="AC145" s="81"/>
      <c r="AD145" s="81"/>
    </row>
    <row r="146" spans="1:30" x14ac:dyDescent="0.3">
      <c r="A146" s="25" t="s">
        <v>412</v>
      </c>
      <c r="B146" s="1" t="s">
        <v>459</v>
      </c>
      <c r="C146" s="1"/>
      <c r="D146" s="1">
        <v>1132</v>
      </c>
      <c r="E146" s="1"/>
      <c r="F146" s="1"/>
      <c r="G146" s="1"/>
      <c r="H146" s="96"/>
      <c r="I146" s="96"/>
      <c r="J146" s="4"/>
      <c r="K146" s="96"/>
      <c r="L146" s="96"/>
      <c r="M146" s="4"/>
      <c r="N146" s="73"/>
      <c r="O146" s="4"/>
      <c r="P146" s="74"/>
      <c r="Q146" s="74"/>
      <c r="R146" s="74"/>
      <c r="S146" s="4"/>
      <c r="T146" s="4"/>
      <c r="U146" s="4"/>
      <c r="V146" s="1"/>
      <c r="W146" s="25"/>
      <c r="X146" s="25"/>
      <c r="Y146" s="74"/>
      <c r="Z146" s="74"/>
      <c r="AA146" s="80"/>
      <c r="AB146" s="81"/>
      <c r="AC146" s="81"/>
      <c r="AD146" s="81"/>
    </row>
    <row r="147" spans="1:30" x14ac:dyDescent="0.3">
      <c r="A147" s="25" t="s">
        <v>413</v>
      </c>
      <c r="B147" s="1" t="s">
        <v>446</v>
      </c>
      <c r="C147" s="1"/>
      <c r="D147" s="215">
        <v>1121</v>
      </c>
      <c r="E147" s="1"/>
      <c r="F147" s="1"/>
      <c r="G147" s="1"/>
      <c r="H147" s="96"/>
      <c r="I147" s="96"/>
      <c r="J147" s="4"/>
      <c r="K147" s="96"/>
      <c r="L147" s="96"/>
      <c r="M147" s="4"/>
      <c r="N147" s="73"/>
      <c r="O147" s="4"/>
      <c r="P147" s="74"/>
      <c r="Q147" s="74"/>
      <c r="R147" s="74"/>
      <c r="S147" s="4"/>
      <c r="T147" s="4"/>
      <c r="U147" s="4"/>
      <c r="V147" s="1"/>
      <c r="W147" s="25"/>
      <c r="X147" s="25"/>
      <c r="Y147" s="74"/>
      <c r="Z147" s="74"/>
      <c r="AA147" s="80"/>
      <c r="AB147" s="81"/>
      <c r="AC147" s="81"/>
      <c r="AD147" s="81"/>
    </row>
    <row r="148" spans="1:30" x14ac:dyDescent="0.3">
      <c r="A148" s="25" t="s">
        <v>414</v>
      </c>
      <c r="B148" s="1" t="s">
        <v>228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9">
        <v>1110</v>
      </c>
      <c r="N148" s="72">
        <v>1108</v>
      </c>
      <c r="O148" s="96"/>
      <c r="P148" s="96"/>
      <c r="Q148" s="25"/>
      <c r="R148" s="1"/>
      <c r="S148" s="1"/>
      <c r="T148" s="96"/>
      <c r="U148" s="1"/>
      <c r="V148" s="1"/>
      <c r="W148" s="25"/>
      <c r="X148" s="25"/>
      <c r="Y148" s="99"/>
      <c r="Z148" s="25"/>
      <c r="AA148" s="58"/>
      <c r="AB148" s="108"/>
      <c r="AC148" s="81"/>
      <c r="AD148" s="108"/>
    </row>
    <row r="149" spans="1:30" x14ac:dyDescent="0.3">
      <c r="A149" s="25" t="s">
        <v>415</v>
      </c>
      <c r="B149" s="131" t="s">
        <v>230</v>
      </c>
      <c r="C149" s="131"/>
      <c r="D149" s="131"/>
      <c r="E149" s="131"/>
      <c r="F149" s="131"/>
      <c r="G149" s="131"/>
      <c r="H149" s="131"/>
      <c r="I149" s="131">
        <v>1082</v>
      </c>
      <c r="J149" s="131">
        <v>1089</v>
      </c>
      <c r="K149" s="131"/>
      <c r="L149" s="131"/>
      <c r="M149" s="132">
        <v>1018</v>
      </c>
      <c r="N149" s="133" t="s">
        <v>171</v>
      </c>
      <c r="O149" s="133"/>
      <c r="P149" s="134"/>
      <c r="Q149" s="134"/>
      <c r="R149" s="134"/>
      <c r="S149" s="133"/>
      <c r="T149" s="133"/>
      <c r="U149" s="131"/>
      <c r="V149" s="131"/>
      <c r="W149" s="134"/>
      <c r="X149" s="134"/>
      <c r="Y149" s="134"/>
      <c r="Z149" s="134"/>
      <c r="AA149" s="58"/>
      <c r="AB149" s="135"/>
      <c r="AC149" s="136"/>
      <c r="AD149" s="136"/>
    </row>
    <row r="150" spans="1:30" x14ac:dyDescent="0.3">
      <c r="A150" s="25" t="s">
        <v>416</v>
      </c>
      <c r="B150" s="1" t="s">
        <v>129</v>
      </c>
      <c r="C150" s="1"/>
      <c r="D150" s="1"/>
      <c r="E150" s="1"/>
      <c r="F150" s="1"/>
      <c r="G150" s="1"/>
      <c r="H150" s="1"/>
      <c r="I150" s="1"/>
      <c r="J150" s="1">
        <v>1059</v>
      </c>
      <c r="K150" s="1">
        <v>1069</v>
      </c>
      <c r="L150" s="1">
        <v>1120</v>
      </c>
      <c r="M150" s="1"/>
      <c r="N150" s="73"/>
      <c r="O150" s="96"/>
      <c r="P150" s="96"/>
      <c r="Q150" s="25"/>
      <c r="R150" s="1"/>
      <c r="S150" s="1"/>
      <c r="T150" s="96"/>
      <c r="U150" s="1"/>
      <c r="V150" s="1"/>
      <c r="W150" s="25"/>
      <c r="X150" s="25"/>
      <c r="Y150" s="99"/>
      <c r="Z150" s="25"/>
      <c r="AA150" s="58"/>
      <c r="AB150" s="108"/>
      <c r="AC150" s="81"/>
      <c r="AD150" s="108"/>
    </row>
    <row r="151" spans="1:30" x14ac:dyDescent="0.3">
      <c r="A151" s="25" t="s">
        <v>417</v>
      </c>
      <c r="B151" s="1" t="s">
        <v>274</v>
      </c>
      <c r="C151" s="1"/>
      <c r="D151" s="1"/>
      <c r="E151" s="1"/>
      <c r="F151" s="1"/>
      <c r="G151" s="1"/>
      <c r="H151" s="1"/>
      <c r="I151" s="1">
        <v>1056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35"/>
      <c r="AC151" s="136"/>
      <c r="AD151" s="136"/>
    </row>
    <row r="152" spans="1:30" x14ac:dyDescent="0.3">
      <c r="A152" s="25" t="s">
        <v>418</v>
      </c>
      <c r="B152" s="1" t="s">
        <v>464</v>
      </c>
      <c r="C152" s="1"/>
      <c r="D152" s="214">
        <v>1046</v>
      </c>
      <c r="E152" s="104">
        <v>1103</v>
      </c>
      <c r="F152" s="96" t="s">
        <v>171</v>
      </c>
      <c r="G152" s="4"/>
      <c r="H152" s="96"/>
      <c r="I152" s="96"/>
      <c r="J152" s="96"/>
      <c r="K152" s="96"/>
      <c r="L152" s="4"/>
      <c r="M152" s="96"/>
      <c r="N152" s="96"/>
      <c r="O152" s="96"/>
      <c r="P152" s="96"/>
      <c r="Q152" s="96"/>
      <c r="R152" s="83"/>
      <c r="S152" s="84"/>
      <c r="T152" s="84"/>
      <c r="U152" s="84"/>
      <c r="V152" s="84"/>
      <c r="W152" s="83"/>
      <c r="X152" s="84"/>
      <c r="Y152" s="83"/>
      <c r="Z152" s="83"/>
      <c r="AA152" s="109"/>
      <c r="AB152" s="136"/>
      <c r="AC152" s="135"/>
      <c r="AD152" s="136"/>
    </row>
    <row r="153" spans="1:30" x14ac:dyDescent="0.3">
      <c r="A153" s="25" t="s">
        <v>419</v>
      </c>
      <c r="B153" s="1" t="s">
        <v>229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>
        <v>1044</v>
      </c>
      <c r="N153" s="73">
        <v>1071</v>
      </c>
      <c r="O153" s="96"/>
      <c r="P153" s="96"/>
      <c r="Q153" s="25"/>
      <c r="R153" s="1"/>
      <c r="S153" s="1"/>
      <c r="T153" s="96"/>
      <c r="U153" s="1"/>
      <c r="V153" s="1"/>
      <c r="W153" s="25"/>
      <c r="X153" s="25"/>
      <c r="Y153" s="99"/>
      <c r="Z153" s="25"/>
      <c r="AA153" s="58"/>
      <c r="AB153" s="108"/>
      <c r="AC153" s="81"/>
      <c r="AD153" s="108"/>
    </row>
    <row r="154" spans="1:30" x14ac:dyDescent="0.3">
      <c r="A154" s="25" t="s">
        <v>420</v>
      </c>
      <c r="B154" s="1" t="s">
        <v>262</v>
      </c>
      <c r="C154" s="1"/>
      <c r="D154" s="1"/>
      <c r="E154" s="1"/>
      <c r="F154" s="1"/>
      <c r="G154" s="1"/>
      <c r="H154" s="1"/>
      <c r="I154" s="1"/>
      <c r="J154" s="1">
        <v>1042</v>
      </c>
      <c r="K154" s="1"/>
      <c r="L154" s="1"/>
      <c r="M154" s="1"/>
      <c r="N154" s="73"/>
      <c r="O154" s="96"/>
      <c r="P154" s="96"/>
      <c r="Q154" s="25"/>
      <c r="R154" s="1"/>
      <c r="S154" s="1"/>
      <c r="T154" s="96"/>
      <c r="U154" s="1"/>
      <c r="V154" s="1"/>
      <c r="W154" s="25"/>
      <c r="X154" s="25"/>
      <c r="Y154" s="99"/>
      <c r="Z154" s="25"/>
      <c r="AA154" s="58"/>
      <c r="AB154" s="108"/>
      <c r="AC154" s="81"/>
      <c r="AD154" s="108"/>
    </row>
    <row r="155" spans="1:30" x14ac:dyDescent="0.3">
      <c r="A155" s="25" t="s">
        <v>421</v>
      </c>
      <c r="B155" s="1" t="s">
        <v>307</v>
      </c>
      <c r="C155" s="1"/>
      <c r="D155" s="214"/>
      <c r="E155" s="104">
        <v>1025</v>
      </c>
      <c r="F155" s="96" t="s">
        <v>171</v>
      </c>
      <c r="G155" s="1"/>
      <c r="H155" s="1"/>
      <c r="I155" s="1"/>
      <c r="J155" s="1"/>
      <c r="K155" s="1"/>
      <c r="L155" s="1"/>
      <c r="M155" s="1"/>
      <c r="N155" s="73"/>
      <c r="O155" s="96"/>
      <c r="P155" s="96"/>
      <c r="Q155" s="25"/>
      <c r="R155" s="1"/>
      <c r="S155" s="1"/>
      <c r="T155" s="96"/>
      <c r="U155" s="1"/>
      <c r="V155" s="1"/>
      <c r="W155" s="25"/>
      <c r="X155" s="25"/>
      <c r="Y155" s="99"/>
      <c r="Z155" s="25"/>
      <c r="AA155" s="58"/>
      <c r="AB155" s="108"/>
      <c r="AC155" s="81"/>
      <c r="AD155" s="108"/>
    </row>
    <row r="156" spans="1:30" x14ac:dyDescent="0.3">
      <c r="A156" s="25" t="s">
        <v>422</v>
      </c>
      <c r="B156" s="1" t="s">
        <v>174</v>
      </c>
      <c r="C156" s="1"/>
      <c r="D156" s="1"/>
      <c r="E156" s="1"/>
      <c r="F156" s="1"/>
      <c r="G156" s="1"/>
      <c r="H156" s="1"/>
      <c r="I156" s="1"/>
      <c r="J156" s="1"/>
      <c r="K156" s="1"/>
      <c r="L156" s="96" t="s">
        <v>166</v>
      </c>
      <c r="M156" s="1"/>
      <c r="N156" s="73"/>
      <c r="O156" s="96"/>
      <c r="P156" s="96"/>
      <c r="Q156" s="25"/>
      <c r="R156" s="1"/>
      <c r="S156" s="1"/>
      <c r="T156" s="96"/>
      <c r="U156" s="1"/>
      <c r="V156" s="1"/>
      <c r="W156" s="25"/>
      <c r="X156" s="25"/>
      <c r="Y156" s="99"/>
      <c r="Z156" s="25"/>
      <c r="AA156" s="58"/>
      <c r="AB156" s="108"/>
      <c r="AC156" s="81"/>
      <c r="AD156" s="108"/>
    </row>
    <row r="157" spans="1:30" x14ac:dyDescent="0.3">
      <c r="A157" s="25" t="s">
        <v>423</v>
      </c>
      <c r="B157" s="1" t="s">
        <v>231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72"/>
      <c r="O157" s="1"/>
      <c r="P157" s="25"/>
      <c r="Q157" s="25"/>
      <c r="R157" s="25"/>
      <c r="S157" s="1"/>
      <c r="T157" s="1"/>
      <c r="U157" s="1"/>
      <c r="V157" s="1"/>
      <c r="W157" s="25"/>
      <c r="X157" s="25"/>
      <c r="Y157" s="25"/>
      <c r="Z157" s="25"/>
      <c r="AA157" s="58"/>
      <c r="AB157" s="81" t="s">
        <v>166</v>
      </c>
      <c r="AC157" s="81" t="s">
        <v>166</v>
      </c>
      <c r="AD157" s="108"/>
    </row>
    <row r="158" spans="1:30" x14ac:dyDescent="0.3">
      <c r="A158" s="25" t="s">
        <v>424</v>
      </c>
      <c r="B158" s="1" t="s">
        <v>232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72"/>
      <c r="O158" s="1"/>
      <c r="P158" s="25"/>
      <c r="Q158" s="25"/>
      <c r="R158" s="25"/>
      <c r="S158" s="1"/>
      <c r="T158" s="1"/>
      <c r="U158" s="1"/>
      <c r="V158" s="1"/>
      <c r="W158" s="25"/>
      <c r="X158" s="25"/>
      <c r="Y158" s="25"/>
      <c r="Z158" s="25"/>
      <c r="AA158" s="58"/>
      <c r="AB158" s="108"/>
      <c r="AC158" s="108"/>
      <c r="AD158" s="81" t="s">
        <v>166</v>
      </c>
    </row>
    <row r="159" spans="1:30" x14ac:dyDescent="0.3">
      <c r="A159" s="25" t="s">
        <v>425</v>
      </c>
      <c r="B159" s="1" t="s">
        <v>233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72"/>
      <c r="O159" s="1"/>
      <c r="P159" s="25"/>
      <c r="Q159" s="25"/>
      <c r="R159" s="25"/>
      <c r="S159" s="1"/>
      <c r="T159" s="1"/>
      <c r="U159" s="1"/>
      <c r="V159" s="1"/>
      <c r="W159" s="96" t="s">
        <v>166</v>
      </c>
      <c r="X159" s="25"/>
      <c r="Y159" s="25"/>
      <c r="Z159" s="25"/>
      <c r="AA159" s="58"/>
      <c r="AB159" s="108"/>
      <c r="AC159" s="108"/>
      <c r="AD159" s="81" t="s">
        <v>166</v>
      </c>
    </row>
    <row r="160" spans="1:30" x14ac:dyDescent="0.3">
      <c r="A160" s="25" t="s">
        <v>426</v>
      </c>
      <c r="B160" s="1" t="s">
        <v>261</v>
      </c>
      <c r="C160" s="1"/>
      <c r="D160" s="1"/>
      <c r="E160" s="1"/>
      <c r="F160" s="1"/>
      <c r="G160" s="1"/>
      <c r="H160" s="1"/>
      <c r="I160" s="1"/>
      <c r="J160" s="96" t="s">
        <v>171</v>
      </c>
      <c r="K160" s="1"/>
      <c r="L160" s="1"/>
      <c r="M160" s="1"/>
      <c r="N160" s="72"/>
      <c r="O160" s="1"/>
      <c r="P160" s="25"/>
      <c r="Q160" s="25"/>
      <c r="R160" s="25"/>
      <c r="S160" s="1"/>
      <c r="T160" s="1"/>
      <c r="U160" s="1"/>
      <c r="V160" s="1"/>
      <c r="W160" s="25"/>
      <c r="X160" s="25"/>
      <c r="Y160" s="99"/>
      <c r="Z160" s="25"/>
      <c r="AA160" s="58"/>
      <c r="AB160" s="108"/>
      <c r="AC160" s="81"/>
      <c r="AD160" s="108"/>
    </row>
    <row r="161" spans="1:30" x14ac:dyDescent="0.3">
      <c r="A161" s="25" t="s">
        <v>427</v>
      </c>
      <c r="B161" s="1" t="s">
        <v>135</v>
      </c>
      <c r="C161" s="1"/>
      <c r="D161" s="1"/>
      <c r="E161" s="1"/>
      <c r="F161" s="1"/>
      <c r="G161" s="1"/>
      <c r="H161" s="1"/>
      <c r="I161" s="1"/>
      <c r="J161" s="1"/>
      <c r="K161" s="96" t="s">
        <v>171</v>
      </c>
      <c r="L161" s="96" t="s">
        <v>171</v>
      </c>
      <c r="M161" s="1"/>
      <c r="N161" s="73"/>
      <c r="O161" s="96"/>
      <c r="P161" s="96"/>
      <c r="Q161" s="25"/>
      <c r="R161" s="1"/>
      <c r="S161" s="1"/>
      <c r="T161" s="96"/>
      <c r="U161" s="1"/>
      <c r="V161" s="1"/>
      <c r="W161" s="25"/>
      <c r="X161" s="25"/>
      <c r="Y161" s="99"/>
      <c r="Z161" s="25"/>
      <c r="AA161" s="58"/>
      <c r="AB161" s="108"/>
      <c r="AC161" s="81"/>
      <c r="AD161" s="108"/>
    </row>
    <row r="162" spans="1:30" x14ac:dyDescent="0.3">
      <c r="A162" s="25" t="s">
        <v>428</v>
      </c>
      <c r="B162" s="1" t="s">
        <v>234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72"/>
      <c r="O162" s="1"/>
      <c r="P162" s="25"/>
      <c r="Q162" s="25"/>
      <c r="R162" s="25"/>
      <c r="S162" s="1"/>
      <c r="T162" s="1"/>
      <c r="U162" s="96" t="s">
        <v>171</v>
      </c>
      <c r="V162" s="1"/>
      <c r="W162" s="1"/>
      <c r="X162" s="1"/>
      <c r="Y162" s="1"/>
      <c r="Z162" s="1"/>
      <c r="AB162" s="93"/>
      <c r="AC162" s="93"/>
      <c r="AD162" s="93"/>
    </row>
    <row r="163" spans="1:30" x14ac:dyDescent="0.3">
      <c r="A163" s="25" t="s">
        <v>429</v>
      </c>
      <c r="B163" s="1" t="s">
        <v>236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72"/>
      <c r="O163" s="1"/>
      <c r="P163" s="25"/>
      <c r="Q163" s="96" t="s">
        <v>171</v>
      </c>
      <c r="R163" s="25"/>
      <c r="S163" s="1"/>
      <c r="T163" s="1"/>
      <c r="U163" s="1"/>
      <c r="V163" s="1"/>
      <c r="W163" s="1"/>
      <c r="X163" s="1"/>
      <c r="Y163" s="1"/>
      <c r="Z163" s="1"/>
      <c r="AB163" s="108"/>
      <c r="AC163" s="81"/>
      <c r="AD163" s="108"/>
    </row>
    <row r="164" spans="1:30" x14ac:dyDescent="0.3">
      <c r="A164" s="25" t="s">
        <v>430</v>
      </c>
      <c r="B164" s="1" t="s">
        <v>237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72"/>
      <c r="O164" s="1"/>
      <c r="P164" s="25"/>
      <c r="Q164" s="96" t="s">
        <v>171</v>
      </c>
      <c r="R164" s="25"/>
      <c r="S164" s="1"/>
      <c r="T164" s="1"/>
      <c r="U164" s="1"/>
      <c r="V164" s="1"/>
      <c r="W164" s="1"/>
      <c r="X164" s="1"/>
      <c r="Y164" s="1"/>
      <c r="Z164" s="1"/>
      <c r="AB164" s="108"/>
      <c r="AC164" s="81"/>
      <c r="AD164" s="108"/>
    </row>
    <row r="165" spans="1:30" x14ac:dyDescent="0.3">
      <c r="A165" s="25" t="s">
        <v>431</v>
      </c>
      <c r="B165" s="1" t="s">
        <v>238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72"/>
      <c r="O165" s="1"/>
      <c r="P165" s="25"/>
      <c r="Q165" s="96" t="s">
        <v>171</v>
      </c>
      <c r="R165" s="25"/>
      <c r="S165" s="1"/>
      <c r="T165" s="1"/>
      <c r="U165" s="1"/>
      <c r="V165" s="1"/>
      <c r="W165" s="1"/>
      <c r="X165" s="1"/>
      <c r="Y165" s="1"/>
      <c r="Z165" s="1"/>
      <c r="AB165" s="108"/>
      <c r="AC165" s="81"/>
      <c r="AD165" s="108"/>
    </row>
    <row r="166" spans="1:30" x14ac:dyDescent="0.3">
      <c r="A166" s="25" t="s">
        <v>432</v>
      </c>
      <c r="B166" s="1" t="s">
        <v>240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16"/>
      <c r="O166" s="96" t="s">
        <v>171</v>
      </c>
      <c r="P166" s="96"/>
      <c r="Q166" s="25"/>
      <c r="R166" s="1"/>
      <c r="S166" s="1"/>
      <c r="T166" s="96"/>
      <c r="U166" s="1"/>
      <c r="V166" s="1"/>
      <c r="W166" s="25"/>
      <c r="X166" s="25"/>
      <c r="Y166" s="99"/>
      <c r="Z166" s="25"/>
      <c r="AA166" s="58"/>
      <c r="AB166" s="108"/>
      <c r="AC166" s="81"/>
      <c r="AD166" s="108"/>
    </row>
    <row r="167" spans="1:30" x14ac:dyDescent="0.3">
      <c r="A167" s="25" t="s">
        <v>433</v>
      </c>
      <c r="B167" s="1" t="s">
        <v>241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16"/>
      <c r="O167" s="96" t="s">
        <v>171</v>
      </c>
      <c r="P167" s="96"/>
      <c r="Q167" s="96"/>
      <c r="R167" s="25"/>
      <c r="S167" s="1"/>
      <c r="T167" s="1"/>
      <c r="U167" s="1"/>
      <c r="V167" s="1"/>
      <c r="W167" s="1"/>
      <c r="X167" s="1"/>
      <c r="Y167" s="1"/>
      <c r="Z167" s="1"/>
      <c r="AB167" s="108"/>
      <c r="AC167" s="81"/>
      <c r="AD167" s="108"/>
    </row>
    <row r="168" spans="1:30" x14ac:dyDescent="0.3">
      <c r="A168" s="25" t="s">
        <v>434</v>
      </c>
      <c r="B168" s="1" t="s">
        <v>242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72"/>
      <c r="O168" s="96" t="s">
        <v>171</v>
      </c>
      <c r="P168" s="25"/>
      <c r="Q168" s="25"/>
      <c r="R168" s="25"/>
      <c r="S168" s="96"/>
      <c r="T168" s="96"/>
      <c r="U168" s="1"/>
      <c r="V168" s="1"/>
      <c r="W168" s="25"/>
      <c r="X168" s="25"/>
      <c r="Y168" s="25"/>
      <c r="Z168" s="25"/>
      <c r="AA168" s="58"/>
      <c r="AB168" s="81"/>
      <c r="AC168" s="108"/>
      <c r="AD168" s="108"/>
    </row>
    <row r="169" spans="1:30" x14ac:dyDescent="0.3">
      <c r="A169" s="25" t="s">
        <v>436</v>
      </c>
      <c r="B169" s="1" t="s">
        <v>243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96" t="s">
        <v>171</v>
      </c>
      <c r="O169" s="96" t="s">
        <v>171</v>
      </c>
      <c r="P169" s="96"/>
      <c r="Q169" s="25"/>
      <c r="R169" s="1"/>
      <c r="S169" s="1"/>
      <c r="T169" s="96"/>
      <c r="U169" s="1"/>
      <c r="V169" s="1"/>
      <c r="W169" s="25"/>
      <c r="X169" s="25"/>
      <c r="Y169" s="99"/>
      <c r="Z169" s="25"/>
      <c r="AA169" s="58"/>
      <c r="AB169" s="108"/>
      <c r="AC169" s="81"/>
      <c r="AD169" s="108"/>
    </row>
    <row r="170" spans="1:30" x14ac:dyDescent="0.3">
      <c r="A170" s="25" t="s">
        <v>450</v>
      </c>
      <c r="B170" s="1" t="s">
        <v>244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96" t="s">
        <v>171</v>
      </c>
      <c r="O170" s="96" t="s">
        <v>171</v>
      </c>
      <c r="P170" s="96"/>
      <c r="Q170" s="96"/>
      <c r="R170" s="25"/>
      <c r="S170" s="1"/>
      <c r="T170" s="1"/>
      <c r="U170" s="1"/>
      <c r="V170" s="1"/>
      <c r="W170" s="1"/>
      <c r="X170" s="1"/>
      <c r="Y170" s="1"/>
      <c r="Z170" s="1"/>
      <c r="AB170" s="108"/>
      <c r="AC170" s="81"/>
      <c r="AD170" s="108"/>
    </row>
    <row r="171" spans="1:30" x14ac:dyDescent="0.3">
      <c r="A171" s="25" t="s">
        <v>451</v>
      </c>
      <c r="B171" s="1" t="s">
        <v>245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96" t="s">
        <v>171</v>
      </c>
      <c r="O171" s="96"/>
      <c r="P171" s="25"/>
      <c r="Q171" s="25"/>
      <c r="R171" s="25"/>
      <c r="S171" s="96"/>
      <c r="T171" s="96"/>
      <c r="U171" s="1"/>
      <c r="V171" s="1"/>
      <c r="W171" s="25"/>
      <c r="X171" s="25"/>
      <c r="Y171" s="25"/>
      <c r="Z171" s="25"/>
      <c r="AA171" s="58"/>
      <c r="AB171" s="81"/>
      <c r="AC171" s="108"/>
      <c r="AD171" s="108"/>
    </row>
    <row r="172" spans="1:30" x14ac:dyDescent="0.3">
      <c r="A172" s="25" t="s">
        <v>452</v>
      </c>
      <c r="B172" s="1" t="s">
        <v>246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96" t="s">
        <v>171</v>
      </c>
      <c r="O172" s="96"/>
      <c r="P172" s="25"/>
      <c r="Q172" s="25"/>
      <c r="R172" s="25"/>
      <c r="S172" s="96"/>
      <c r="T172" s="96"/>
      <c r="U172" s="1"/>
      <c r="V172" s="1"/>
      <c r="W172" s="25"/>
      <c r="X172" s="25"/>
      <c r="Y172" s="25"/>
      <c r="Z172" s="25"/>
      <c r="AA172" s="58"/>
      <c r="AB172" s="81"/>
      <c r="AC172" s="108"/>
      <c r="AD172" s="108"/>
    </row>
    <row r="173" spans="1:30" x14ac:dyDescent="0.3">
      <c r="A173" s="25" t="s">
        <v>453</v>
      </c>
      <c r="B173" s="1" t="s">
        <v>247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96" t="s">
        <v>171</v>
      </c>
      <c r="N173" s="96"/>
      <c r="O173" s="96"/>
      <c r="P173" s="96"/>
      <c r="Q173" s="96"/>
      <c r="R173" s="25"/>
      <c r="S173" s="1"/>
      <c r="T173" s="1"/>
      <c r="U173" s="1"/>
      <c r="V173" s="1"/>
      <c r="W173" s="1"/>
      <c r="X173" s="1"/>
      <c r="Y173" s="1"/>
      <c r="Z173" s="1"/>
      <c r="AB173" s="108"/>
      <c r="AC173" s="81"/>
      <c r="AD173" s="108"/>
    </row>
    <row r="174" spans="1:30" x14ac:dyDescent="0.3">
      <c r="A174" s="25" t="s">
        <v>454</v>
      </c>
      <c r="B174" s="1" t="s">
        <v>248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96" t="s">
        <v>171</v>
      </c>
      <c r="N174" s="96"/>
      <c r="O174" s="96"/>
      <c r="P174" s="96"/>
      <c r="Q174" s="96"/>
      <c r="R174" s="25"/>
      <c r="S174" s="1"/>
      <c r="T174" s="1"/>
      <c r="U174" s="1"/>
      <c r="V174" s="1"/>
      <c r="W174" s="1"/>
      <c r="X174" s="1"/>
      <c r="Y174" s="1"/>
      <c r="Z174" s="1"/>
      <c r="AB174" s="108"/>
      <c r="AC174" s="81"/>
      <c r="AD174" s="108"/>
    </row>
    <row r="175" spans="1:30" x14ac:dyDescent="0.3">
      <c r="A175" s="25" t="s">
        <v>455</v>
      </c>
      <c r="B175" s="1" t="s">
        <v>249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96" t="s">
        <v>171</v>
      </c>
      <c r="N175" s="96" t="s">
        <v>171</v>
      </c>
      <c r="O175" s="96"/>
      <c r="P175" s="25"/>
      <c r="Q175" s="25"/>
      <c r="R175" s="25"/>
      <c r="S175" s="96"/>
      <c r="T175" s="96"/>
      <c r="U175" s="1"/>
      <c r="V175" s="1"/>
      <c r="W175" s="25"/>
      <c r="X175" s="25"/>
      <c r="Y175" s="25"/>
      <c r="Z175" s="25"/>
      <c r="AA175" s="58"/>
      <c r="AB175" s="81"/>
      <c r="AC175" s="108"/>
      <c r="AD175" s="108"/>
    </row>
    <row r="176" spans="1:30" x14ac:dyDescent="0.3">
      <c r="A176" s="25" t="s">
        <v>456</v>
      </c>
      <c r="B176" s="1" t="s">
        <v>250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96" t="s">
        <v>171</v>
      </c>
      <c r="N176" s="96"/>
      <c r="O176" s="96"/>
      <c r="P176" s="96"/>
      <c r="Q176" s="96"/>
      <c r="R176" s="25"/>
      <c r="S176" s="1"/>
      <c r="T176" s="1"/>
      <c r="U176" s="1"/>
      <c r="V176" s="1"/>
      <c r="W176" s="1"/>
      <c r="X176" s="1"/>
      <c r="Y176" s="1"/>
      <c r="Z176" s="1"/>
      <c r="AB176" s="108"/>
      <c r="AC176" s="81"/>
      <c r="AD176" s="108"/>
    </row>
    <row r="177" spans="1:30" x14ac:dyDescent="0.3">
      <c r="A177" s="25" t="s">
        <v>457</v>
      </c>
      <c r="B177" s="1" t="s">
        <v>251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96" t="s">
        <v>171</v>
      </c>
      <c r="N177" s="96"/>
      <c r="O177" s="96"/>
      <c r="P177" s="96"/>
      <c r="Q177" s="96"/>
      <c r="R177" s="25"/>
      <c r="S177" s="1"/>
      <c r="T177" s="1"/>
      <c r="U177" s="1"/>
      <c r="V177" s="1"/>
      <c r="W177" s="1"/>
      <c r="X177" s="1"/>
      <c r="Y177" s="1"/>
      <c r="Z177" s="1"/>
      <c r="AB177" s="108"/>
      <c r="AC177" s="81"/>
      <c r="AD177" s="108"/>
    </row>
    <row r="178" spans="1:30" x14ac:dyDescent="0.3">
      <c r="A178" s="25" t="s">
        <v>462</v>
      </c>
      <c r="B178" s="1" t="s">
        <v>181</v>
      </c>
      <c r="C178" s="1"/>
      <c r="D178" s="1"/>
      <c r="E178" s="1"/>
      <c r="F178" s="1"/>
      <c r="G178" s="1"/>
      <c r="H178" s="1"/>
      <c r="I178" s="1"/>
      <c r="J178" s="1"/>
      <c r="K178" s="1"/>
      <c r="L178" s="96" t="s">
        <v>171</v>
      </c>
      <c r="M178" s="1"/>
      <c r="N178" s="73"/>
      <c r="O178" s="96"/>
      <c r="P178" s="96"/>
      <c r="Q178" s="25"/>
      <c r="R178" s="1"/>
      <c r="S178" s="1"/>
      <c r="T178" s="96"/>
      <c r="U178" s="1"/>
      <c r="V178" s="1"/>
      <c r="W178" s="25"/>
      <c r="X178" s="25"/>
      <c r="Y178" s="99"/>
      <c r="Z178" s="25"/>
      <c r="AA178" s="58"/>
      <c r="AB178" s="108"/>
      <c r="AC178" s="81"/>
      <c r="AD178" s="108"/>
    </row>
    <row r="179" spans="1:30" x14ac:dyDescent="0.3">
      <c r="A179" s="25" t="s">
        <v>463</v>
      </c>
      <c r="B179" s="1" t="s">
        <v>137</v>
      </c>
      <c r="C179" s="1"/>
      <c r="D179" s="1"/>
      <c r="E179" s="1"/>
      <c r="F179" s="1"/>
      <c r="G179" s="1"/>
      <c r="H179" s="1"/>
      <c r="I179" s="96" t="s">
        <v>171</v>
      </c>
      <c r="J179" s="1"/>
      <c r="K179" s="96" t="s">
        <v>171</v>
      </c>
      <c r="L179" s="96" t="s">
        <v>171</v>
      </c>
      <c r="M179" s="96" t="s">
        <v>171</v>
      </c>
      <c r="N179" s="96" t="s">
        <v>171</v>
      </c>
      <c r="O179" s="96" t="s">
        <v>171</v>
      </c>
      <c r="P179" s="96"/>
      <c r="Q179" s="25"/>
      <c r="R179" s="1"/>
      <c r="S179" s="1"/>
      <c r="T179" s="96"/>
      <c r="U179" s="1"/>
      <c r="V179" s="1"/>
      <c r="W179" s="25"/>
      <c r="X179" s="25"/>
      <c r="Y179" s="99"/>
      <c r="Z179" s="25"/>
      <c r="AA179" s="72"/>
      <c r="AB179" s="108"/>
      <c r="AC179" s="81"/>
      <c r="AD179" s="108"/>
    </row>
    <row r="180" spans="1:30" x14ac:dyDescent="0.3">
      <c r="A180" s="25" t="s">
        <v>467</v>
      </c>
      <c r="B180" s="1" t="s">
        <v>275</v>
      </c>
      <c r="C180" s="1"/>
      <c r="D180" s="1"/>
      <c r="E180" s="1"/>
      <c r="F180" s="1"/>
      <c r="G180" s="1"/>
      <c r="H180" s="1"/>
      <c r="I180" s="96" t="s">
        <v>171</v>
      </c>
      <c r="J180" s="1"/>
      <c r="K180" s="96"/>
      <c r="L180" s="96"/>
      <c r="M180" s="96"/>
      <c r="N180" s="96"/>
      <c r="O180" s="96"/>
      <c r="P180" s="96"/>
      <c r="Q180" s="25"/>
      <c r="R180" s="1"/>
      <c r="S180" s="1"/>
      <c r="T180" s="96"/>
      <c r="U180" s="1"/>
      <c r="V180" s="1"/>
      <c r="W180" s="25"/>
      <c r="X180" s="25"/>
      <c r="Y180" s="99"/>
      <c r="Z180" s="25"/>
      <c r="AA180" s="72"/>
      <c r="AB180" s="108"/>
      <c r="AC180" s="81"/>
      <c r="AD180" s="108"/>
    </row>
    <row r="181" spans="1:30" x14ac:dyDescent="0.3">
      <c r="A181" s="25" t="s">
        <v>468</v>
      </c>
      <c r="B181" s="1" t="s">
        <v>294</v>
      </c>
      <c r="C181" s="1"/>
      <c r="D181" s="1"/>
      <c r="E181" s="1"/>
      <c r="F181" s="1"/>
      <c r="G181" s="96" t="s">
        <v>171</v>
      </c>
      <c r="H181" s="96"/>
      <c r="I181" s="96"/>
      <c r="J181" s="4"/>
      <c r="K181" s="96"/>
      <c r="L181" s="96"/>
      <c r="M181" s="96"/>
      <c r="N181" s="73"/>
      <c r="O181" s="96"/>
      <c r="P181" s="96"/>
      <c r="Q181" s="25"/>
      <c r="R181" s="1"/>
      <c r="S181" s="1"/>
      <c r="T181" s="96"/>
      <c r="U181" s="1"/>
      <c r="V181" s="1"/>
      <c r="W181" s="25"/>
      <c r="X181" s="25"/>
      <c r="Y181" s="99"/>
      <c r="Z181" s="25"/>
      <c r="AA181" s="58"/>
      <c r="AB181" s="108"/>
      <c r="AC181" s="81"/>
      <c r="AD181" s="108"/>
    </row>
    <row r="182" spans="1:30" x14ac:dyDescent="0.3">
      <c r="A182" s="25" t="s">
        <v>544</v>
      </c>
      <c r="B182" s="1" t="s">
        <v>295</v>
      </c>
      <c r="C182" s="1"/>
      <c r="D182" s="1"/>
      <c r="E182" s="1"/>
      <c r="F182" s="1"/>
      <c r="G182" s="96" t="s">
        <v>171</v>
      </c>
      <c r="H182" s="96"/>
      <c r="I182" s="96"/>
      <c r="J182" s="4"/>
      <c r="K182" s="96"/>
      <c r="L182" s="96"/>
      <c r="M182" s="96"/>
      <c r="N182" s="73"/>
      <c r="O182" s="96"/>
      <c r="P182" s="96"/>
      <c r="Q182" s="25"/>
      <c r="R182" s="1"/>
      <c r="S182" s="1"/>
      <c r="T182" s="96"/>
      <c r="U182" s="1"/>
      <c r="V182" s="1"/>
      <c r="W182" s="25"/>
      <c r="X182" s="25"/>
      <c r="Y182" s="99"/>
      <c r="Z182" s="25"/>
      <c r="AA182" s="58"/>
      <c r="AB182" s="108"/>
      <c r="AC182" s="81"/>
      <c r="AD182" s="108"/>
    </row>
    <row r="183" spans="1:30" x14ac:dyDescent="0.3">
      <c r="A183" s="25" t="s">
        <v>545</v>
      </c>
      <c r="B183" s="1" t="s">
        <v>308</v>
      </c>
      <c r="C183" s="1"/>
      <c r="D183" s="1"/>
      <c r="E183" s="1"/>
      <c r="F183" s="96" t="s">
        <v>171</v>
      </c>
      <c r="G183" s="96"/>
      <c r="H183" s="96"/>
      <c r="I183" s="96"/>
      <c r="J183" s="4"/>
      <c r="K183" s="96"/>
      <c r="L183" s="96"/>
      <c r="M183" s="96"/>
      <c r="N183" s="73"/>
      <c r="O183" s="96"/>
      <c r="P183" s="96"/>
      <c r="Q183" s="25"/>
      <c r="R183" s="1"/>
      <c r="S183" s="1"/>
      <c r="T183" s="96"/>
      <c r="U183" s="1"/>
      <c r="V183" s="1"/>
      <c r="W183" s="25"/>
      <c r="X183" s="25"/>
      <c r="Y183" s="99"/>
      <c r="Z183" s="25"/>
      <c r="AA183" s="58"/>
      <c r="AB183" s="108"/>
      <c r="AC183" s="81"/>
      <c r="AD183" s="108"/>
    </row>
    <row r="184" spans="1:30" x14ac:dyDescent="0.3">
      <c r="A184" s="25" t="s">
        <v>546</v>
      </c>
      <c r="B184" s="1" t="s">
        <v>313</v>
      </c>
      <c r="C184" s="1"/>
      <c r="D184" s="116"/>
      <c r="E184" s="96" t="s">
        <v>171</v>
      </c>
      <c r="F184" s="96"/>
      <c r="G184" s="96"/>
      <c r="H184" s="96"/>
      <c r="I184" s="1"/>
      <c r="J184" s="1"/>
      <c r="K184" s="1"/>
      <c r="L184" s="1"/>
      <c r="M184" s="1"/>
      <c r="N184" s="1"/>
      <c r="O184" s="1"/>
      <c r="P184" s="25"/>
      <c r="Q184" s="25"/>
      <c r="R184" s="25"/>
      <c r="S184" s="1"/>
      <c r="T184" s="1"/>
      <c r="U184" s="1"/>
      <c r="V184" s="1"/>
      <c r="W184" s="1"/>
      <c r="X184" s="1"/>
      <c r="Y184" s="1"/>
      <c r="Z184" s="1"/>
      <c r="AB184" s="108"/>
      <c r="AC184" s="81"/>
      <c r="AD184" s="108"/>
    </row>
    <row r="185" spans="1:30" x14ac:dyDescent="0.3">
      <c r="A185" s="25" t="s">
        <v>547</v>
      </c>
      <c r="B185" s="1" t="s">
        <v>324</v>
      </c>
      <c r="C185" s="1"/>
      <c r="D185" s="116"/>
      <c r="E185" s="96" t="s">
        <v>171</v>
      </c>
      <c r="F185" s="96"/>
      <c r="G185" s="1"/>
      <c r="H185" s="1"/>
      <c r="I185" s="1"/>
      <c r="J185" s="1"/>
      <c r="K185" s="1"/>
      <c r="L185" s="1"/>
      <c r="M185" s="1"/>
      <c r="N185" s="1"/>
      <c r="O185" s="1"/>
      <c r="P185" s="25"/>
      <c r="Q185" s="25"/>
      <c r="R185" s="25"/>
      <c r="S185" s="1"/>
      <c r="T185" s="1"/>
      <c r="U185" s="1"/>
      <c r="V185" s="1"/>
      <c r="W185" s="1"/>
      <c r="X185" s="1"/>
      <c r="Y185" s="1"/>
      <c r="Z185" s="1"/>
      <c r="AB185" s="108"/>
      <c r="AC185" s="81"/>
      <c r="AD185" s="108"/>
    </row>
    <row r="186" spans="1:30" x14ac:dyDescent="0.3">
      <c r="A186" s="25" t="s">
        <v>548</v>
      </c>
      <c r="B186" s="1" t="s">
        <v>435</v>
      </c>
      <c r="C186" s="1"/>
      <c r="D186" s="116"/>
      <c r="E186" s="96" t="s">
        <v>171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5"/>
      <c r="Q186" s="25"/>
      <c r="R186" s="25"/>
      <c r="S186" s="1"/>
      <c r="T186" s="1"/>
      <c r="U186" s="1"/>
      <c r="V186" s="1"/>
      <c r="W186" s="1"/>
      <c r="X186" s="1"/>
      <c r="Y186" s="1"/>
      <c r="Z186" s="1"/>
      <c r="AB186" s="108"/>
      <c r="AC186" s="81"/>
      <c r="AD186" s="108"/>
    </row>
    <row r="187" spans="1:30" x14ac:dyDescent="0.3">
      <c r="A187" s="25" t="s">
        <v>568</v>
      </c>
      <c r="B187" s="1" t="s">
        <v>325</v>
      </c>
      <c r="C187" s="1"/>
      <c r="D187" s="96" t="s">
        <v>171</v>
      </c>
      <c r="E187" s="96" t="s">
        <v>171</v>
      </c>
      <c r="F187" s="96"/>
      <c r="G187" s="96"/>
      <c r="H187" s="96"/>
      <c r="I187" s="96"/>
      <c r="J187" s="4"/>
      <c r="K187" s="96"/>
      <c r="L187" s="96"/>
      <c r="M187" s="96"/>
      <c r="N187" s="73"/>
      <c r="O187" s="96"/>
      <c r="P187" s="96"/>
      <c r="Q187" s="25"/>
      <c r="R187" s="1"/>
      <c r="S187" s="1"/>
      <c r="T187" s="96"/>
      <c r="U187" s="1"/>
      <c r="V187" s="1"/>
      <c r="W187" s="25"/>
      <c r="X187" s="25"/>
      <c r="Y187" s="99"/>
      <c r="Z187" s="25"/>
      <c r="AA187" s="58"/>
      <c r="AB187" s="108"/>
      <c r="AC187" s="81"/>
      <c r="AD187" s="108"/>
    </row>
    <row r="188" spans="1:30" x14ac:dyDescent="0.3">
      <c r="A188" s="25" t="s">
        <v>569</v>
      </c>
      <c r="B188" s="1" t="s">
        <v>445</v>
      </c>
      <c r="C188" s="1"/>
      <c r="D188" s="96" t="s">
        <v>171</v>
      </c>
      <c r="E188" s="96"/>
      <c r="F188" s="96"/>
      <c r="G188" s="96"/>
      <c r="H188" s="96"/>
      <c r="I188" s="96"/>
      <c r="J188" s="4"/>
      <c r="K188" s="96"/>
      <c r="L188" s="96"/>
      <c r="M188" s="96"/>
      <c r="N188" s="73"/>
      <c r="O188" s="96"/>
      <c r="P188" s="96"/>
      <c r="Q188" s="25"/>
      <c r="R188" s="1"/>
      <c r="S188" s="1"/>
      <c r="T188" s="96"/>
      <c r="U188" s="1"/>
      <c r="V188" s="1"/>
      <c r="W188" s="25"/>
      <c r="X188" s="25"/>
      <c r="Y188" s="99"/>
      <c r="Z188" s="25"/>
      <c r="AA188" s="58"/>
      <c r="AB188" s="108"/>
      <c r="AC188" s="81"/>
      <c r="AD188" s="108"/>
    </row>
    <row r="189" spans="1:30" x14ac:dyDescent="0.3">
      <c r="A189" s="25" t="s">
        <v>570</v>
      </c>
      <c r="B189" s="1" t="s">
        <v>466</v>
      </c>
      <c r="C189" s="1"/>
      <c r="D189" s="96" t="s">
        <v>171</v>
      </c>
      <c r="E189" s="96"/>
      <c r="F189" s="96"/>
      <c r="G189" s="96"/>
      <c r="H189" s="96"/>
      <c r="I189" s="96"/>
      <c r="J189" s="4"/>
      <c r="K189" s="96"/>
      <c r="L189" s="96"/>
      <c r="M189" s="96"/>
      <c r="N189" s="73"/>
      <c r="O189" s="96"/>
      <c r="P189" s="96"/>
      <c r="Q189" s="25"/>
      <c r="R189" s="1"/>
      <c r="S189" s="1"/>
      <c r="T189" s="96"/>
      <c r="U189" s="1"/>
      <c r="V189" s="1"/>
      <c r="W189" s="25"/>
      <c r="X189" s="25"/>
      <c r="Y189" s="99"/>
      <c r="Z189" s="25"/>
      <c r="AA189" s="58"/>
      <c r="AB189" s="108"/>
      <c r="AC189" s="81"/>
      <c r="AD189" s="108"/>
    </row>
  </sheetData>
  <sortState ref="B14:AC48">
    <sortCondition descending="1" ref="D14:D48"/>
  </sortState>
  <mergeCells count="1">
    <mergeCell ref="AD4:AD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E81"/>
  <sheetViews>
    <sheetView showGridLines="0" workbookViewId="0">
      <selection activeCell="D23" sqref="D23"/>
    </sheetView>
  </sheetViews>
  <sheetFormatPr defaultRowHeight="14.4" x14ac:dyDescent="0.3"/>
  <cols>
    <col min="1" max="2" width="2.88671875" customWidth="1"/>
    <col min="3" max="3" width="13" customWidth="1"/>
    <col min="4" max="4" width="4.33203125" style="149" customWidth="1"/>
    <col min="5" max="5" width="0.88671875" customWidth="1"/>
    <col min="6" max="14" width="4.33203125" customWidth="1"/>
    <col min="15" max="15" width="4.33203125" bestFit="1" customWidth="1"/>
    <col min="16" max="18" width="4.33203125" customWidth="1"/>
    <col min="19" max="19" width="4.33203125" style="3" customWidth="1"/>
    <col min="20" max="26" width="4.33203125" customWidth="1"/>
    <col min="27" max="27" width="4.33203125" style="3" customWidth="1"/>
    <col min="28" max="30" width="4.33203125" customWidth="1"/>
    <col min="31" max="31" width="5.5546875" bestFit="1" customWidth="1"/>
  </cols>
  <sheetData>
    <row r="1" spans="2:31" ht="18" x14ac:dyDescent="0.35">
      <c r="F1" s="20" t="s">
        <v>258</v>
      </c>
      <c r="G1" s="20"/>
      <c r="H1" s="20"/>
      <c r="I1" s="20"/>
      <c r="J1" s="20"/>
      <c r="K1" s="20"/>
      <c r="L1" s="20"/>
    </row>
    <row r="3" spans="2:31" x14ac:dyDescent="0.3">
      <c r="B3" s="31"/>
      <c r="C3" s="32" t="s">
        <v>139</v>
      </c>
      <c r="D3" s="254"/>
      <c r="E3" s="32"/>
    </row>
    <row r="4" spans="2:31" x14ac:dyDescent="0.3">
      <c r="B4" s="37"/>
      <c r="C4" s="32" t="s">
        <v>141</v>
      </c>
      <c r="D4" s="255" t="s">
        <v>142</v>
      </c>
      <c r="E4" s="39"/>
      <c r="F4" s="39" t="s">
        <v>143</v>
      </c>
      <c r="G4" s="39" t="s">
        <v>142</v>
      </c>
      <c r="H4" s="39" t="s">
        <v>143</v>
      </c>
      <c r="I4" s="38" t="s">
        <v>142</v>
      </c>
      <c r="J4" s="39" t="s">
        <v>143</v>
      </c>
      <c r="K4" s="38" t="s">
        <v>142</v>
      </c>
      <c r="L4" s="38" t="s">
        <v>142</v>
      </c>
      <c r="M4" s="39" t="s">
        <v>143</v>
      </c>
      <c r="N4" s="38" t="s">
        <v>142</v>
      </c>
      <c r="O4" s="39" t="s">
        <v>143</v>
      </c>
      <c r="P4" s="38" t="s">
        <v>142</v>
      </c>
      <c r="Q4" s="39" t="s">
        <v>143</v>
      </c>
      <c r="R4" s="38" t="s">
        <v>142</v>
      </c>
      <c r="S4" s="39" t="s">
        <v>143</v>
      </c>
      <c r="T4" s="38" t="s">
        <v>142</v>
      </c>
      <c r="U4" s="39" t="s">
        <v>143</v>
      </c>
      <c r="V4" s="38" t="s">
        <v>142</v>
      </c>
      <c r="W4" s="39" t="s">
        <v>143</v>
      </c>
      <c r="X4" s="38" t="s">
        <v>142</v>
      </c>
      <c r="Y4" s="39" t="s">
        <v>143</v>
      </c>
      <c r="Z4" s="38" t="s">
        <v>142</v>
      </c>
      <c r="AA4" s="39" t="s">
        <v>143</v>
      </c>
      <c r="AB4" s="38" t="s">
        <v>142</v>
      </c>
      <c r="AC4" s="39" t="s">
        <v>143</v>
      </c>
      <c r="AD4" s="38" t="s">
        <v>142</v>
      </c>
      <c r="AE4" s="276" t="s">
        <v>144</v>
      </c>
    </row>
    <row r="5" spans="2:31" x14ac:dyDescent="0.3">
      <c r="D5" s="256">
        <v>24</v>
      </c>
      <c r="E5" s="42"/>
      <c r="F5" s="42">
        <v>24</v>
      </c>
      <c r="G5" s="42">
        <v>23</v>
      </c>
      <c r="H5" s="42">
        <v>23</v>
      </c>
      <c r="I5" s="42">
        <v>22</v>
      </c>
      <c r="J5" s="42">
        <v>22</v>
      </c>
      <c r="K5" s="42">
        <v>21</v>
      </c>
      <c r="L5" s="42">
        <v>20</v>
      </c>
      <c r="M5" s="42">
        <v>20</v>
      </c>
      <c r="N5" s="42">
        <v>19</v>
      </c>
      <c r="O5" s="42">
        <v>19</v>
      </c>
      <c r="P5" s="42">
        <v>18</v>
      </c>
      <c r="Q5" s="42">
        <v>18</v>
      </c>
      <c r="R5" s="42">
        <v>17</v>
      </c>
      <c r="S5" s="42">
        <v>17</v>
      </c>
      <c r="T5" s="42">
        <v>16</v>
      </c>
      <c r="U5" s="42">
        <v>16</v>
      </c>
      <c r="V5" s="42">
        <v>15</v>
      </c>
      <c r="W5" s="42">
        <v>15</v>
      </c>
      <c r="X5" s="42">
        <v>14</v>
      </c>
      <c r="Y5" s="42">
        <v>14</v>
      </c>
      <c r="Z5" s="42">
        <v>13</v>
      </c>
      <c r="AA5" s="42">
        <v>13</v>
      </c>
      <c r="AB5" s="42">
        <v>12</v>
      </c>
      <c r="AC5" s="42">
        <v>12</v>
      </c>
      <c r="AD5" s="44">
        <v>11</v>
      </c>
      <c r="AE5" s="277"/>
    </row>
    <row r="7" spans="2:31" x14ac:dyDescent="0.3">
      <c r="C7" s="55" t="s">
        <v>146</v>
      </c>
      <c r="D7" s="257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55"/>
      <c r="U7" s="55"/>
      <c r="V7" s="55"/>
      <c r="W7" s="55"/>
      <c r="X7" s="55"/>
      <c r="Y7" s="55"/>
      <c r="Z7" s="55"/>
      <c r="AA7" s="56"/>
      <c r="AB7" s="55"/>
    </row>
    <row r="9" spans="2:31" x14ac:dyDescent="0.3">
      <c r="F9" s="278" t="s">
        <v>149</v>
      </c>
      <c r="G9" s="278"/>
      <c r="H9" s="278"/>
      <c r="I9" s="278"/>
      <c r="J9" s="278"/>
      <c r="K9" s="278"/>
      <c r="L9" s="278"/>
      <c r="M9" s="278"/>
      <c r="N9" s="278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</row>
    <row r="10" spans="2:31" x14ac:dyDescent="0.3">
      <c r="C10" s="61" t="s">
        <v>150</v>
      </c>
      <c r="D10" s="258"/>
      <c r="E10" s="61"/>
      <c r="F10" s="143"/>
      <c r="G10" s="143"/>
      <c r="H10" s="143"/>
      <c r="I10" s="143"/>
      <c r="J10" s="143"/>
      <c r="K10" s="62"/>
      <c r="L10" s="62"/>
      <c r="M10" s="62"/>
      <c r="N10" s="25">
        <v>1</v>
      </c>
      <c r="O10" s="25">
        <v>1</v>
      </c>
      <c r="P10" s="25">
        <v>1</v>
      </c>
      <c r="Q10" s="62"/>
      <c r="R10" s="25">
        <v>1</v>
      </c>
      <c r="S10" s="62"/>
      <c r="T10" s="62"/>
      <c r="U10" s="62"/>
      <c r="V10" s="62"/>
      <c r="W10" s="62"/>
      <c r="X10" s="62"/>
      <c r="Y10" s="62"/>
      <c r="Z10" s="25">
        <v>1</v>
      </c>
      <c r="AA10" s="62"/>
      <c r="AB10" s="25">
        <v>1</v>
      </c>
      <c r="AC10" s="25">
        <v>1</v>
      </c>
      <c r="AD10" s="25">
        <v>1</v>
      </c>
      <c r="AE10" s="31">
        <v>2</v>
      </c>
    </row>
    <row r="11" spans="2:31" x14ac:dyDescent="0.3">
      <c r="C11" s="61" t="s">
        <v>152</v>
      </c>
      <c r="D11" s="258"/>
      <c r="E11" s="61"/>
      <c r="F11" s="25">
        <v>1</v>
      </c>
      <c r="G11" s="143"/>
      <c r="H11" s="143"/>
      <c r="I11" s="143"/>
      <c r="J11" s="143"/>
      <c r="K11" s="62"/>
      <c r="L11" s="62"/>
      <c r="M11" s="62"/>
      <c r="N11" s="25">
        <v>2</v>
      </c>
      <c r="O11" s="62"/>
      <c r="P11" s="31">
        <v>3</v>
      </c>
      <c r="Q11" s="25">
        <v>1</v>
      </c>
      <c r="R11" s="62"/>
      <c r="S11" s="25">
        <v>1</v>
      </c>
      <c r="T11" s="25">
        <v>1</v>
      </c>
      <c r="U11" s="25">
        <v>2</v>
      </c>
      <c r="V11" s="25">
        <v>1</v>
      </c>
      <c r="W11" s="62"/>
      <c r="X11" s="62"/>
      <c r="Y11" s="62"/>
      <c r="Z11" s="25">
        <v>1</v>
      </c>
      <c r="AA11" s="25">
        <v>1</v>
      </c>
      <c r="AB11" s="62"/>
      <c r="AC11" s="31">
        <v>3</v>
      </c>
      <c r="AD11" s="25">
        <v>3</v>
      </c>
      <c r="AE11" s="25">
        <v>2</v>
      </c>
    </row>
    <row r="12" spans="2:31" x14ac:dyDescent="0.3">
      <c r="C12" s="61" t="s">
        <v>153</v>
      </c>
      <c r="D12" s="258">
        <v>3</v>
      </c>
      <c r="E12" s="61"/>
      <c r="F12" s="145">
        <v>1</v>
      </c>
      <c r="G12" s="145">
        <v>1</v>
      </c>
      <c r="H12" s="143"/>
      <c r="I12" s="145">
        <v>1</v>
      </c>
      <c r="J12" s="145">
        <v>1</v>
      </c>
      <c r="K12" s="25">
        <v>2</v>
      </c>
      <c r="L12" s="25">
        <v>1</v>
      </c>
      <c r="M12" s="25">
        <v>1</v>
      </c>
      <c r="N12" s="62"/>
      <c r="O12" s="25">
        <v>2</v>
      </c>
      <c r="P12" s="25">
        <v>1</v>
      </c>
      <c r="Q12" s="25">
        <v>1</v>
      </c>
      <c r="R12" s="25">
        <v>2</v>
      </c>
      <c r="S12" s="62"/>
      <c r="T12" s="25">
        <v>1</v>
      </c>
      <c r="U12" s="25">
        <v>2</v>
      </c>
      <c r="V12" s="25">
        <v>3</v>
      </c>
      <c r="W12" s="25">
        <v>1</v>
      </c>
      <c r="X12" s="31">
        <v>4</v>
      </c>
      <c r="Y12" s="25">
        <v>2</v>
      </c>
      <c r="Z12" s="25">
        <v>1</v>
      </c>
      <c r="AA12" s="62"/>
      <c r="AB12" s="25">
        <v>2</v>
      </c>
      <c r="AC12" s="25">
        <v>2</v>
      </c>
      <c r="AD12" s="31">
        <v>4</v>
      </c>
      <c r="AE12" s="25">
        <v>1</v>
      </c>
    </row>
    <row r="13" spans="2:31" x14ac:dyDescent="0.3">
      <c r="C13" s="61" t="s">
        <v>156</v>
      </c>
      <c r="D13" s="258">
        <v>3</v>
      </c>
      <c r="E13" s="61"/>
      <c r="F13" s="145">
        <v>2</v>
      </c>
      <c r="G13" s="145">
        <v>2</v>
      </c>
      <c r="H13" s="145">
        <v>3</v>
      </c>
      <c r="I13" s="145">
        <v>2</v>
      </c>
      <c r="J13" s="143"/>
      <c r="K13" s="25">
        <v>1</v>
      </c>
      <c r="L13" s="25">
        <v>1</v>
      </c>
      <c r="M13" s="25">
        <v>1</v>
      </c>
      <c r="N13" s="25">
        <v>2</v>
      </c>
      <c r="O13" s="62"/>
      <c r="P13" s="25">
        <v>1</v>
      </c>
      <c r="Q13" s="25">
        <v>2</v>
      </c>
      <c r="R13" s="25">
        <v>1</v>
      </c>
      <c r="S13" s="31">
        <v>4</v>
      </c>
      <c r="T13" s="25">
        <v>2</v>
      </c>
      <c r="U13" s="62"/>
      <c r="V13" s="25">
        <v>2</v>
      </c>
      <c r="W13" s="25">
        <v>1</v>
      </c>
      <c r="X13" s="72">
        <v>1</v>
      </c>
      <c r="Y13" s="62"/>
      <c r="Z13" s="25">
        <v>1</v>
      </c>
      <c r="AA13" s="25">
        <v>1</v>
      </c>
      <c r="AB13" s="25">
        <v>1</v>
      </c>
      <c r="AC13" s="25">
        <v>1</v>
      </c>
      <c r="AD13" s="62"/>
      <c r="AE13" s="25">
        <v>2</v>
      </c>
    </row>
    <row r="14" spans="2:31" ht="14.4" customHeight="1" x14ac:dyDescent="0.3">
      <c r="C14" s="61" t="s">
        <v>157</v>
      </c>
      <c r="D14" s="258">
        <v>5</v>
      </c>
      <c r="E14" s="61"/>
      <c r="F14" s="72">
        <v>3</v>
      </c>
      <c r="G14" s="31">
        <v>4</v>
      </c>
      <c r="H14" s="145">
        <v>2</v>
      </c>
      <c r="I14" s="145">
        <v>1</v>
      </c>
      <c r="J14" s="145">
        <v>2</v>
      </c>
      <c r="K14" s="25">
        <v>1</v>
      </c>
      <c r="L14" s="62"/>
      <c r="M14" s="62"/>
      <c r="N14" s="25">
        <v>1</v>
      </c>
      <c r="O14" s="25">
        <v>1</v>
      </c>
      <c r="P14" s="25">
        <v>2</v>
      </c>
      <c r="Q14" s="25">
        <v>2</v>
      </c>
      <c r="R14" s="25">
        <v>3</v>
      </c>
      <c r="S14" s="25">
        <v>2</v>
      </c>
      <c r="T14" s="31">
        <v>4</v>
      </c>
      <c r="U14" s="25">
        <v>3</v>
      </c>
      <c r="V14" s="25">
        <v>2</v>
      </c>
      <c r="W14" s="25">
        <v>2</v>
      </c>
      <c r="X14" s="62"/>
      <c r="Y14" s="25">
        <v>2</v>
      </c>
      <c r="Z14" s="72">
        <v>2</v>
      </c>
      <c r="AA14" s="25">
        <v>3</v>
      </c>
      <c r="AB14" s="25">
        <v>3</v>
      </c>
      <c r="AC14" s="25">
        <v>2</v>
      </c>
      <c r="AD14" s="31">
        <v>4</v>
      </c>
      <c r="AE14" s="25">
        <v>1</v>
      </c>
    </row>
    <row r="15" spans="2:31" ht="14.4" customHeight="1" x14ac:dyDescent="0.3">
      <c r="C15" s="61" t="s">
        <v>159</v>
      </c>
      <c r="D15" s="258">
        <v>7</v>
      </c>
      <c r="E15" s="61"/>
      <c r="F15" s="72">
        <v>3</v>
      </c>
      <c r="G15" s="31">
        <v>4</v>
      </c>
      <c r="H15" s="145">
        <v>3</v>
      </c>
      <c r="I15" s="145">
        <v>1</v>
      </c>
      <c r="J15" s="145">
        <v>1</v>
      </c>
      <c r="K15" s="25">
        <v>1</v>
      </c>
      <c r="L15" s="25">
        <v>1</v>
      </c>
      <c r="M15" s="25">
        <v>1</v>
      </c>
      <c r="N15" s="25">
        <v>3</v>
      </c>
      <c r="O15" s="31">
        <v>4</v>
      </c>
      <c r="P15" s="25">
        <v>2</v>
      </c>
      <c r="Q15" s="25">
        <v>3</v>
      </c>
      <c r="R15" s="25">
        <v>2</v>
      </c>
      <c r="S15" s="25">
        <v>2</v>
      </c>
      <c r="T15" s="25">
        <v>2</v>
      </c>
      <c r="U15" s="77">
        <v>1</v>
      </c>
      <c r="V15" s="25">
        <v>2</v>
      </c>
      <c r="W15" s="25">
        <v>2</v>
      </c>
      <c r="X15" s="77">
        <v>1</v>
      </c>
      <c r="Y15" s="31">
        <v>4</v>
      </c>
      <c r="Z15" s="72">
        <v>3</v>
      </c>
      <c r="AA15" s="25">
        <v>2</v>
      </c>
      <c r="AB15" s="77">
        <v>1</v>
      </c>
      <c r="AC15" s="72">
        <v>3</v>
      </c>
      <c r="AD15" s="25">
        <v>3</v>
      </c>
      <c r="AE15" s="31">
        <v>3</v>
      </c>
    </row>
    <row r="16" spans="2:31" ht="14.4" customHeight="1" x14ac:dyDescent="0.3">
      <c r="C16" s="61" t="s">
        <v>160</v>
      </c>
      <c r="D16" s="258">
        <v>11</v>
      </c>
      <c r="E16" s="61"/>
      <c r="F16" s="219">
        <v>2</v>
      </c>
      <c r="G16" s="145">
        <v>1</v>
      </c>
      <c r="H16" s="145">
        <v>2</v>
      </c>
      <c r="I16" s="145">
        <v>2</v>
      </c>
      <c r="J16" s="145">
        <v>2</v>
      </c>
      <c r="K16" s="25">
        <v>3</v>
      </c>
      <c r="L16" s="25">
        <v>5</v>
      </c>
      <c r="M16" s="25">
        <v>4</v>
      </c>
      <c r="N16" s="25">
        <v>5</v>
      </c>
      <c r="O16" s="25">
        <v>4</v>
      </c>
      <c r="P16" s="25">
        <v>3</v>
      </c>
      <c r="Q16" s="25">
        <v>1</v>
      </c>
      <c r="R16" s="25">
        <v>2</v>
      </c>
      <c r="S16" s="25">
        <v>2</v>
      </c>
      <c r="T16" s="25">
        <v>2</v>
      </c>
      <c r="U16" s="25">
        <v>3</v>
      </c>
      <c r="V16" s="25">
        <v>4</v>
      </c>
      <c r="W16" s="25">
        <v>4</v>
      </c>
      <c r="X16" s="31">
        <v>6</v>
      </c>
      <c r="Y16" s="62"/>
      <c r="Z16" s="25">
        <v>1</v>
      </c>
      <c r="AA16" s="25">
        <v>2</v>
      </c>
      <c r="AB16" s="25">
        <v>1</v>
      </c>
      <c r="AC16" s="31">
        <v>4</v>
      </c>
      <c r="AD16" s="25">
        <v>2</v>
      </c>
      <c r="AE16" s="25">
        <v>1</v>
      </c>
    </row>
    <row r="17" spans="3:31" ht="14.4" customHeight="1" x14ac:dyDescent="0.3">
      <c r="C17" s="61" t="s">
        <v>161</v>
      </c>
      <c r="D17" s="258">
        <v>10</v>
      </c>
      <c r="E17" s="61"/>
      <c r="F17" s="219">
        <v>5</v>
      </c>
      <c r="G17" s="145">
        <v>6</v>
      </c>
      <c r="H17" s="145">
        <v>5</v>
      </c>
      <c r="I17" s="145">
        <v>7</v>
      </c>
      <c r="J17" s="144">
        <v>8</v>
      </c>
      <c r="K17" s="25">
        <v>5</v>
      </c>
      <c r="L17" s="25">
        <v>4</v>
      </c>
      <c r="M17" s="25">
        <v>6</v>
      </c>
      <c r="N17" s="25">
        <v>6</v>
      </c>
      <c r="O17" s="25">
        <v>6</v>
      </c>
      <c r="P17" s="25">
        <v>6</v>
      </c>
      <c r="Q17" s="31">
        <v>7</v>
      </c>
      <c r="R17" s="31">
        <v>6</v>
      </c>
      <c r="S17" s="25">
        <v>2</v>
      </c>
      <c r="T17" s="25">
        <v>2</v>
      </c>
      <c r="U17" s="25">
        <v>4</v>
      </c>
      <c r="V17" s="25">
        <v>4</v>
      </c>
      <c r="W17" s="31">
        <v>4</v>
      </c>
      <c r="X17" s="72">
        <v>3</v>
      </c>
      <c r="Y17" s="72">
        <v>3</v>
      </c>
      <c r="Z17" s="25">
        <v>2</v>
      </c>
      <c r="AA17" s="62"/>
      <c r="AB17" s="25">
        <v>1</v>
      </c>
      <c r="AC17" s="72">
        <v>2</v>
      </c>
      <c r="AD17" s="25">
        <v>2</v>
      </c>
      <c r="AE17" s="25">
        <v>1</v>
      </c>
    </row>
    <row r="18" spans="3:31" ht="14.4" customHeight="1" x14ac:dyDescent="0.3">
      <c r="C18" s="230" t="s">
        <v>162</v>
      </c>
      <c r="D18" s="258"/>
      <c r="E18" s="61"/>
      <c r="F18" s="31">
        <v>7</v>
      </c>
      <c r="G18" s="31">
        <v>5</v>
      </c>
      <c r="H18" s="145">
        <v>4</v>
      </c>
      <c r="I18" s="145">
        <v>2</v>
      </c>
      <c r="J18" s="145">
        <v>3</v>
      </c>
      <c r="K18" s="31">
        <v>5</v>
      </c>
      <c r="L18" s="25">
        <v>4</v>
      </c>
      <c r="M18" s="25">
        <v>3</v>
      </c>
      <c r="N18" s="31">
        <v>4</v>
      </c>
      <c r="O18" s="25">
        <v>2</v>
      </c>
      <c r="P18" s="25">
        <v>3</v>
      </c>
      <c r="Q18" s="25">
        <v>2</v>
      </c>
      <c r="R18" s="31">
        <v>4</v>
      </c>
      <c r="S18" s="31">
        <v>3</v>
      </c>
      <c r="T18" s="25">
        <v>1</v>
      </c>
      <c r="U18" s="25">
        <v>1</v>
      </c>
      <c r="V18" s="25">
        <v>1</v>
      </c>
      <c r="W18" s="25">
        <v>1</v>
      </c>
      <c r="X18" s="62"/>
      <c r="Y18" s="31">
        <v>2</v>
      </c>
      <c r="Z18" s="62"/>
      <c r="AA18" s="72">
        <v>1</v>
      </c>
      <c r="AB18" s="72"/>
      <c r="AC18" s="72"/>
      <c r="AD18" s="72"/>
      <c r="AE18" s="72"/>
    </row>
    <row r="19" spans="3:31" ht="14.4" customHeight="1" x14ac:dyDescent="0.3">
      <c r="C19" s="230" t="s">
        <v>163</v>
      </c>
      <c r="D19" s="258"/>
      <c r="E19" s="61"/>
      <c r="F19" s="31">
        <v>7</v>
      </c>
      <c r="G19" s="145">
        <v>3</v>
      </c>
      <c r="H19" s="145">
        <v>5</v>
      </c>
      <c r="I19" s="145">
        <v>3</v>
      </c>
      <c r="J19" s="145">
        <v>3</v>
      </c>
      <c r="K19" s="25">
        <v>3</v>
      </c>
      <c r="L19" s="25">
        <v>3</v>
      </c>
      <c r="M19" s="31">
        <v>6</v>
      </c>
      <c r="N19" s="31">
        <v>4</v>
      </c>
      <c r="O19" s="25">
        <v>2</v>
      </c>
      <c r="P19" s="31">
        <v>4</v>
      </c>
      <c r="Q19" s="25">
        <v>1</v>
      </c>
      <c r="R19" s="25">
        <v>1</v>
      </c>
      <c r="S19" s="62"/>
      <c r="T19" s="25">
        <v>1</v>
      </c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</row>
    <row r="20" spans="3:31" ht="14.4" customHeight="1" x14ac:dyDescent="0.3">
      <c r="C20" s="230" t="s">
        <v>164</v>
      </c>
      <c r="D20" s="258"/>
      <c r="E20" s="61"/>
      <c r="F20" s="31">
        <v>10</v>
      </c>
      <c r="G20" s="31">
        <v>7</v>
      </c>
      <c r="H20" s="145">
        <v>4</v>
      </c>
      <c r="I20" s="31">
        <v>4</v>
      </c>
      <c r="J20" s="145">
        <v>3</v>
      </c>
      <c r="K20" s="25">
        <v>2</v>
      </c>
      <c r="L20" s="25">
        <v>3</v>
      </c>
      <c r="M20" s="25">
        <v>2</v>
      </c>
      <c r="N20" s="31">
        <v>4</v>
      </c>
      <c r="O20" s="31">
        <v>3</v>
      </c>
      <c r="P20" s="31">
        <v>2</v>
      </c>
      <c r="Q20" s="25">
        <v>1</v>
      </c>
      <c r="R20" s="94">
        <v>2</v>
      </c>
      <c r="S20" s="25">
        <v>1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</row>
    <row r="21" spans="3:31" ht="14.4" customHeight="1" x14ac:dyDescent="0.3">
      <c r="C21" s="230" t="s">
        <v>165</v>
      </c>
      <c r="D21" s="258"/>
      <c r="E21" s="61"/>
      <c r="F21" s="31">
        <v>5</v>
      </c>
      <c r="G21" s="145">
        <v>3</v>
      </c>
      <c r="H21" s="145">
        <v>2</v>
      </c>
      <c r="I21" s="145">
        <v>2</v>
      </c>
      <c r="J21" s="145">
        <v>1</v>
      </c>
      <c r="K21" s="25">
        <v>2</v>
      </c>
      <c r="L21" s="31">
        <v>4</v>
      </c>
      <c r="M21" s="25">
        <v>2</v>
      </c>
      <c r="N21" s="62"/>
      <c r="O21" s="31">
        <v>3</v>
      </c>
      <c r="P21" s="31">
        <v>2</v>
      </c>
      <c r="Q21" s="25"/>
      <c r="R21" s="25"/>
      <c r="S21" s="25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</row>
    <row r="22" spans="3:31" ht="14.4" customHeight="1" x14ac:dyDescent="0.3">
      <c r="C22" s="97" t="s">
        <v>167</v>
      </c>
      <c r="D22" s="259">
        <v>9</v>
      </c>
      <c r="E22" s="97"/>
      <c r="F22" s="220">
        <v>8</v>
      </c>
      <c r="G22" s="146">
        <v>14</v>
      </c>
      <c r="H22" s="146">
        <v>11</v>
      </c>
      <c r="I22" s="146">
        <v>8</v>
      </c>
      <c r="J22" s="146">
        <v>2</v>
      </c>
      <c r="K22" s="98">
        <v>6</v>
      </c>
      <c r="L22" s="98">
        <v>3</v>
      </c>
      <c r="M22" s="98">
        <v>6</v>
      </c>
      <c r="N22" s="98">
        <v>8</v>
      </c>
      <c r="O22" s="98">
        <v>8</v>
      </c>
      <c r="P22" s="97">
        <v>14</v>
      </c>
      <c r="Q22" s="94">
        <v>15</v>
      </c>
      <c r="R22" s="98">
        <v>2</v>
      </c>
      <c r="S22" s="98">
        <v>4</v>
      </c>
      <c r="T22" s="62"/>
      <c r="U22" s="98">
        <v>3</v>
      </c>
      <c r="V22" s="92">
        <v>3</v>
      </c>
      <c r="W22" s="92">
        <v>1</v>
      </c>
      <c r="X22" s="92">
        <v>3</v>
      </c>
      <c r="Y22" s="98">
        <v>3</v>
      </c>
      <c r="Z22" s="98">
        <v>3</v>
      </c>
      <c r="AA22" s="98">
        <v>4</v>
      </c>
      <c r="AB22" s="94">
        <v>7</v>
      </c>
      <c r="AC22" s="98">
        <v>4</v>
      </c>
      <c r="AD22" s="92">
        <v>2</v>
      </c>
      <c r="AE22" s="98">
        <v>5</v>
      </c>
    </row>
    <row r="23" spans="3:31" ht="14.4" customHeight="1" x14ac:dyDescent="0.3">
      <c r="C23" s="100" t="s">
        <v>119</v>
      </c>
      <c r="D23" s="260">
        <f>SUM(D10:D22)</f>
        <v>48</v>
      </c>
      <c r="E23" s="100"/>
      <c r="F23" s="201">
        <f t="shared" ref="F23:G23" si="0">SUM(F10:F22)</f>
        <v>54</v>
      </c>
      <c r="G23" s="201">
        <f t="shared" si="0"/>
        <v>50</v>
      </c>
      <c r="H23" s="101">
        <f>SUM(H10:H22)</f>
        <v>41</v>
      </c>
      <c r="I23" s="101">
        <f>SUM(I10:I22)</f>
        <v>33</v>
      </c>
      <c r="J23" s="101">
        <f>SUM(J10:J22)</f>
        <v>26</v>
      </c>
      <c r="K23" s="101">
        <f>SUM(K10:K22)</f>
        <v>31</v>
      </c>
      <c r="L23" s="101">
        <f t="shared" ref="L23:P23" si="1">SUM(L10:L22)</f>
        <v>29</v>
      </c>
      <c r="M23" s="101">
        <f t="shared" si="1"/>
        <v>32</v>
      </c>
      <c r="N23" s="101">
        <f t="shared" si="1"/>
        <v>40</v>
      </c>
      <c r="O23" s="101">
        <f t="shared" si="1"/>
        <v>36</v>
      </c>
      <c r="P23" s="102">
        <f t="shared" si="1"/>
        <v>44</v>
      </c>
      <c r="Q23" s="102">
        <f t="shared" ref="Q23:AE23" si="2">SUM(Q10:Q22)</f>
        <v>36</v>
      </c>
      <c r="R23" s="102">
        <f t="shared" si="2"/>
        <v>26</v>
      </c>
      <c r="S23" s="100">
        <f t="shared" si="2"/>
        <v>21</v>
      </c>
      <c r="T23" s="100">
        <f t="shared" si="2"/>
        <v>16</v>
      </c>
      <c r="U23" s="100">
        <f t="shared" si="2"/>
        <v>19</v>
      </c>
      <c r="V23" s="102">
        <f t="shared" si="2"/>
        <v>22</v>
      </c>
      <c r="W23" s="100">
        <f t="shared" si="2"/>
        <v>16</v>
      </c>
      <c r="X23" s="100">
        <f t="shared" si="2"/>
        <v>18</v>
      </c>
      <c r="Y23" s="100">
        <f t="shared" si="2"/>
        <v>16</v>
      </c>
      <c r="Z23" s="100">
        <f t="shared" si="2"/>
        <v>15</v>
      </c>
      <c r="AA23" s="100">
        <f t="shared" si="2"/>
        <v>14</v>
      </c>
      <c r="AB23" s="100">
        <f t="shared" si="2"/>
        <v>17</v>
      </c>
      <c r="AC23" s="102">
        <f t="shared" si="2"/>
        <v>22</v>
      </c>
      <c r="AD23" s="102">
        <f t="shared" si="2"/>
        <v>21</v>
      </c>
      <c r="AE23" s="100">
        <f t="shared" si="2"/>
        <v>18</v>
      </c>
    </row>
    <row r="24" spans="3:31" ht="14.4" customHeight="1" x14ac:dyDescent="0.3">
      <c r="C24" s="100"/>
      <c r="D24" s="26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1"/>
      <c r="R24" s="100"/>
      <c r="S24" s="101"/>
      <c r="T24" s="100"/>
      <c r="U24" s="101"/>
      <c r="V24" s="103"/>
      <c r="W24" s="101"/>
      <c r="X24" s="103"/>
      <c r="Y24" s="101"/>
      <c r="Z24" s="101"/>
      <c r="AA24" s="101"/>
      <c r="AB24" s="101"/>
      <c r="AC24" s="101"/>
      <c r="AD24" s="103"/>
      <c r="AE24" s="101"/>
    </row>
    <row r="25" spans="3:31" ht="14.4" customHeight="1" x14ac:dyDescent="0.3">
      <c r="C25" s="100"/>
      <c r="D25" s="26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1"/>
      <c r="R25" s="100"/>
      <c r="S25" s="101"/>
      <c r="T25" s="100"/>
      <c r="U25" s="101"/>
      <c r="V25" s="103"/>
      <c r="W25" s="101"/>
      <c r="X25" s="103"/>
      <c r="Y25" s="101"/>
      <c r="Z25" s="101"/>
      <c r="AA25" s="101"/>
      <c r="AB25" s="101"/>
      <c r="AC25" s="101"/>
      <c r="AD25" s="103"/>
      <c r="AE25" s="101"/>
    </row>
    <row r="26" spans="3:31" ht="14.4" customHeight="1" x14ac:dyDescent="0.3">
      <c r="C26" s="100"/>
      <c r="D26" s="26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1"/>
      <c r="R26" s="100"/>
      <c r="S26" s="101"/>
      <c r="T26" s="100"/>
      <c r="U26" s="101"/>
      <c r="V26" s="103"/>
      <c r="W26" s="101"/>
      <c r="X26" s="103"/>
      <c r="Y26" s="101"/>
      <c r="Z26" s="101"/>
      <c r="AA26" s="101"/>
      <c r="AB26" s="101"/>
      <c r="AC26" s="101"/>
      <c r="AD26" s="103"/>
      <c r="AE26" s="101"/>
    </row>
    <row r="27" spans="3:31" ht="14.4" customHeight="1" x14ac:dyDescent="0.3">
      <c r="C27" s="100"/>
      <c r="D27" s="260" t="s">
        <v>478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1"/>
      <c r="R27" s="100"/>
      <c r="S27" s="101"/>
      <c r="T27" s="100"/>
      <c r="U27" s="101"/>
      <c r="V27" s="103"/>
      <c r="W27" s="101"/>
      <c r="X27" s="103"/>
      <c r="Y27" s="101"/>
      <c r="Z27" s="101"/>
      <c r="AA27" s="101"/>
      <c r="AB27" s="101"/>
      <c r="AC27" s="101"/>
      <c r="AD27" s="103"/>
      <c r="AE27" s="101"/>
    </row>
    <row r="28" spans="3:31" ht="14.4" customHeight="1" x14ac:dyDescent="0.3">
      <c r="C28" s="100"/>
      <c r="D28" s="260" t="s">
        <v>479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1"/>
      <c r="R28" s="100"/>
      <c r="S28" s="101"/>
      <c r="T28" s="100"/>
      <c r="U28" s="101"/>
      <c r="V28" s="103"/>
      <c r="W28" s="101"/>
      <c r="X28" s="103"/>
      <c r="Y28" s="101"/>
      <c r="Z28" s="101"/>
      <c r="AA28" s="101"/>
      <c r="AB28" s="101"/>
      <c r="AC28" s="101"/>
      <c r="AD28" s="103"/>
      <c r="AE28" s="101"/>
    </row>
    <row r="29" spans="3:31" ht="14.4" customHeight="1" x14ac:dyDescent="0.3">
      <c r="C29" s="100"/>
      <c r="D29" s="26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1"/>
      <c r="R29" s="100"/>
      <c r="S29" s="101"/>
      <c r="T29" s="100"/>
      <c r="U29" s="101"/>
      <c r="V29" s="103"/>
      <c r="W29" s="101"/>
      <c r="X29" s="103"/>
      <c r="Y29" s="101"/>
      <c r="Z29" s="101"/>
      <c r="AA29" s="101"/>
      <c r="AB29" s="101"/>
      <c r="AC29" s="101"/>
      <c r="AD29" s="103"/>
      <c r="AE29" s="101"/>
    </row>
    <row r="30" spans="3:31" ht="14.4" customHeight="1" x14ac:dyDescent="0.3">
      <c r="C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T30" s="106"/>
      <c r="U30" s="3"/>
      <c r="V30" s="106"/>
      <c r="W30" s="106"/>
      <c r="X30" s="58"/>
      <c r="Y30" s="3"/>
      <c r="Z30" s="3"/>
      <c r="AB30" s="58"/>
      <c r="AC30" s="3"/>
      <c r="AD30" s="3"/>
      <c r="AE30" s="3"/>
    </row>
    <row r="31" spans="3:31" ht="14.4" customHeight="1" x14ac:dyDescent="0.3">
      <c r="C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T31" s="106"/>
      <c r="U31" s="3"/>
      <c r="V31" s="106"/>
      <c r="W31" s="106"/>
      <c r="X31" s="58"/>
      <c r="Y31" s="3"/>
      <c r="Z31" s="3"/>
      <c r="AB31" s="58"/>
      <c r="AC31" s="3"/>
      <c r="AD31" s="3"/>
      <c r="AE31" s="3"/>
    </row>
    <row r="32" spans="3:31" ht="14.4" customHeight="1" x14ac:dyDescent="0.3">
      <c r="C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T32" s="106"/>
      <c r="U32" s="3"/>
      <c r="V32" s="106"/>
      <c r="W32" s="106"/>
      <c r="X32" s="58"/>
      <c r="Y32" s="3"/>
      <c r="Z32" s="3"/>
      <c r="AB32" s="58"/>
      <c r="AC32" s="3"/>
      <c r="AD32" s="3"/>
      <c r="AE32" s="3"/>
    </row>
    <row r="33" spans="3:31" ht="14.4" customHeight="1" x14ac:dyDescent="0.3">
      <c r="C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T33" s="106"/>
      <c r="U33" s="3"/>
      <c r="V33" s="106"/>
      <c r="W33" s="106"/>
      <c r="X33" s="58"/>
      <c r="Y33" s="3"/>
      <c r="Z33" s="3"/>
      <c r="AB33" s="58"/>
      <c r="AC33" s="3"/>
      <c r="AD33" s="3"/>
      <c r="AE33" s="3"/>
    </row>
    <row r="34" spans="3:31" ht="14.4" customHeight="1" x14ac:dyDescent="0.3"/>
    <row r="35" spans="3:31" ht="14.4" customHeight="1" x14ac:dyDescent="0.3"/>
    <row r="36" spans="3:31" ht="14.4" customHeight="1" x14ac:dyDescent="0.3"/>
    <row r="37" spans="3:31" ht="14.4" customHeight="1" x14ac:dyDescent="0.3"/>
    <row r="38" spans="3:31" ht="14.4" customHeight="1" x14ac:dyDescent="0.3"/>
    <row r="39" spans="3:31" ht="14.4" customHeight="1" x14ac:dyDescent="0.3"/>
    <row r="40" spans="3:31" ht="14.4" customHeight="1" x14ac:dyDescent="0.3"/>
    <row r="41" spans="3:31" ht="14.4" customHeight="1" x14ac:dyDescent="0.3"/>
    <row r="42" spans="3:31" ht="14.4" customHeight="1" x14ac:dyDescent="0.3"/>
    <row r="43" spans="3:31" ht="14.4" customHeight="1" x14ac:dyDescent="0.3"/>
    <row r="44" spans="3:31" ht="14.4" customHeight="1" x14ac:dyDescent="0.3"/>
    <row r="45" spans="3:31" ht="14.4" customHeight="1" x14ac:dyDescent="0.3"/>
    <row r="46" spans="3:31" ht="14.4" customHeight="1" x14ac:dyDescent="0.3"/>
    <row r="47" spans="3:31" ht="14.4" customHeight="1" x14ac:dyDescent="0.3"/>
    <row r="48" spans="3:31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</sheetData>
  <mergeCells count="2">
    <mergeCell ref="AE4:AE5"/>
    <mergeCell ref="F9:AB9"/>
  </mergeCells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"/>
  <sheetViews>
    <sheetView showGridLines="0" zoomScale="85" zoomScaleNormal="85" workbookViewId="0">
      <pane ySplit="4" topLeftCell="A8" activePane="bottomLeft" state="frozen"/>
      <selection pane="bottomLeft" activeCell="O29" sqref="O29"/>
    </sheetView>
  </sheetViews>
  <sheetFormatPr defaultColWidth="9.109375" defaultRowHeight="15.6" x14ac:dyDescent="0.3"/>
  <cols>
    <col min="1" max="1" width="6.109375" style="5" customWidth="1"/>
    <col min="2" max="2" width="13.6640625" style="10" customWidth="1"/>
    <col min="3" max="3" width="2" style="10" customWidth="1"/>
    <col min="4" max="4" width="17.33203125" style="5" customWidth="1"/>
    <col min="5" max="5" width="19.33203125" style="5" bestFit="1" customWidth="1"/>
    <col min="6" max="6" width="19.88671875" style="5" bestFit="1" customWidth="1"/>
    <col min="7" max="7" width="5.5546875" style="5" customWidth="1"/>
    <col min="8" max="8" width="3.6640625" style="5" bestFit="1" customWidth="1"/>
    <col min="9" max="9" width="15" style="5" customWidth="1"/>
    <col min="10" max="12" width="6.88671875" style="5" customWidth="1"/>
    <col min="13" max="13" width="5.109375" style="5" customWidth="1"/>
    <col min="14" max="14" width="7" style="10" customWidth="1"/>
    <col min="15" max="15" width="21.5546875" style="5" customWidth="1"/>
    <col min="16" max="16" width="11.5546875" style="6" bestFit="1" customWidth="1"/>
    <col min="17" max="16384" width="9.109375" style="5"/>
  </cols>
  <sheetData>
    <row r="1" spans="1:16" x14ac:dyDescent="0.3">
      <c r="B1" s="9" t="s">
        <v>477</v>
      </c>
      <c r="I1" s="9" t="s">
        <v>68</v>
      </c>
      <c r="J1" s="6"/>
      <c r="N1" s="9" t="s">
        <v>95</v>
      </c>
    </row>
    <row r="2" spans="1:16" x14ac:dyDescent="0.3">
      <c r="I2" s="11"/>
      <c r="J2" s="6"/>
    </row>
    <row r="3" spans="1:16" x14ac:dyDescent="0.3">
      <c r="J3" s="280" t="s">
        <v>69</v>
      </c>
      <c r="K3" s="280"/>
      <c r="L3" s="280"/>
    </row>
    <row r="4" spans="1:16" s="6" customFormat="1" x14ac:dyDescent="0.3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97</v>
      </c>
      <c r="O4" s="12" t="s">
        <v>0</v>
      </c>
      <c r="P4" s="12" t="s">
        <v>96</v>
      </c>
    </row>
    <row r="5" spans="1:16" x14ac:dyDescent="0.3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70</v>
      </c>
      <c r="J5" s="24">
        <v>8</v>
      </c>
      <c r="K5" s="24">
        <v>4</v>
      </c>
      <c r="L5" s="24">
        <v>4</v>
      </c>
    </row>
    <row r="6" spans="1:16" x14ac:dyDescent="0.3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100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3">
      <c r="A7" s="24" t="s">
        <v>8</v>
      </c>
      <c r="B7" s="13" t="s">
        <v>72</v>
      </c>
      <c r="C7" s="14"/>
      <c r="D7" s="8" t="s">
        <v>46</v>
      </c>
      <c r="E7" s="8" t="s">
        <v>52</v>
      </c>
      <c r="F7" s="8" t="s">
        <v>73</v>
      </c>
      <c r="H7" s="24" t="s">
        <v>8</v>
      </c>
      <c r="I7" s="7" t="s">
        <v>74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3">
      <c r="A8" s="24" t="s">
        <v>9</v>
      </c>
      <c r="B8" s="13" t="s">
        <v>75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71</v>
      </c>
      <c r="J8" s="24">
        <v>1</v>
      </c>
      <c r="K8" s="24">
        <v>3</v>
      </c>
      <c r="L8" s="24">
        <v>1</v>
      </c>
      <c r="N8" s="15">
        <v>2013</v>
      </c>
      <c r="O8" s="8" t="s">
        <v>50</v>
      </c>
      <c r="P8" s="24">
        <v>62</v>
      </c>
    </row>
    <row r="9" spans="1:16" x14ac:dyDescent="0.3">
      <c r="A9" s="24" t="s">
        <v>10</v>
      </c>
      <c r="B9" s="13" t="s">
        <v>77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84</v>
      </c>
      <c r="J9" s="24">
        <v>1</v>
      </c>
      <c r="K9" s="24">
        <v>3</v>
      </c>
      <c r="L9" s="24"/>
      <c r="N9" s="18">
        <v>2014</v>
      </c>
      <c r="O9" s="18" t="s">
        <v>63</v>
      </c>
      <c r="P9" s="19">
        <v>213</v>
      </c>
    </row>
    <row r="10" spans="1:16" x14ac:dyDescent="0.3">
      <c r="A10" s="24" t="s">
        <v>11</v>
      </c>
      <c r="B10" s="13" t="s">
        <v>79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106</v>
      </c>
      <c r="J10" s="24">
        <v>1</v>
      </c>
      <c r="K10" s="24">
        <v>2</v>
      </c>
      <c r="L10" s="24">
        <v>2</v>
      </c>
      <c r="N10" s="15">
        <v>2014</v>
      </c>
      <c r="O10" s="8" t="s">
        <v>64</v>
      </c>
      <c r="P10" s="24">
        <v>132</v>
      </c>
    </row>
    <row r="11" spans="1:16" x14ac:dyDescent="0.3">
      <c r="A11" s="24" t="s">
        <v>12</v>
      </c>
      <c r="B11" s="13" t="s">
        <v>81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299</v>
      </c>
      <c r="J11" s="24">
        <v>1</v>
      </c>
      <c r="K11" s="24">
        <v>2</v>
      </c>
      <c r="L11" s="24"/>
      <c r="N11" s="15">
        <v>2015</v>
      </c>
      <c r="O11" s="8" t="s">
        <v>67</v>
      </c>
      <c r="P11" s="24">
        <v>128</v>
      </c>
    </row>
    <row r="12" spans="1:16" x14ac:dyDescent="0.3">
      <c r="A12" s="24" t="s">
        <v>13</v>
      </c>
      <c r="B12" s="13" t="s">
        <v>83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321</v>
      </c>
      <c r="J12" s="24">
        <v>1</v>
      </c>
      <c r="K12" s="24">
        <v>1</v>
      </c>
      <c r="L12" s="24">
        <v>1</v>
      </c>
      <c r="N12" s="15">
        <v>2015</v>
      </c>
      <c r="O12" s="8" t="s">
        <v>60</v>
      </c>
      <c r="P12" s="24">
        <v>120</v>
      </c>
    </row>
    <row r="13" spans="1:16" x14ac:dyDescent="0.3">
      <c r="A13" s="24" t="s">
        <v>14</v>
      </c>
      <c r="B13" s="13" t="s">
        <v>85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76</v>
      </c>
      <c r="J13" s="24">
        <v>1</v>
      </c>
      <c r="K13" s="24"/>
      <c r="L13" s="24"/>
      <c r="N13" s="15">
        <v>2016</v>
      </c>
      <c r="O13" s="8" t="s">
        <v>93</v>
      </c>
      <c r="P13" s="24">
        <v>117</v>
      </c>
    </row>
    <row r="14" spans="1:16" x14ac:dyDescent="0.3">
      <c r="A14" s="24" t="s">
        <v>15</v>
      </c>
      <c r="B14" s="13" t="s">
        <v>87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78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3">
      <c r="A15" s="24" t="s">
        <v>16</v>
      </c>
      <c r="B15" s="13" t="s">
        <v>92</v>
      </c>
      <c r="C15" s="14"/>
      <c r="D15" s="15" t="s">
        <v>57</v>
      </c>
      <c r="E15" s="15" t="s">
        <v>52</v>
      </c>
      <c r="F15" s="15" t="s">
        <v>93</v>
      </c>
      <c r="H15" s="24" t="s">
        <v>16</v>
      </c>
      <c r="I15" s="7" t="s">
        <v>80</v>
      </c>
      <c r="J15" s="24">
        <v>1</v>
      </c>
      <c r="K15" s="24"/>
      <c r="L15" s="24"/>
      <c r="N15" s="15">
        <v>2017</v>
      </c>
      <c r="O15" s="15" t="s">
        <v>103</v>
      </c>
      <c r="P15" s="24">
        <v>81</v>
      </c>
    </row>
    <row r="16" spans="1:16" x14ac:dyDescent="0.3">
      <c r="A16" s="24" t="s">
        <v>17</v>
      </c>
      <c r="B16" s="13" t="s">
        <v>98</v>
      </c>
      <c r="C16" s="14"/>
      <c r="D16" s="15" t="s">
        <v>64</v>
      </c>
      <c r="E16" s="15" t="s">
        <v>91</v>
      </c>
      <c r="F16" s="15" t="s">
        <v>93</v>
      </c>
      <c r="H16" s="24" t="s">
        <v>17</v>
      </c>
      <c r="I16" s="7" t="s">
        <v>286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7" x14ac:dyDescent="0.3">
      <c r="A17" s="24" t="s">
        <v>18</v>
      </c>
      <c r="B17" s="13" t="s">
        <v>101</v>
      </c>
      <c r="C17" s="14"/>
      <c r="D17" s="15" t="s">
        <v>28</v>
      </c>
      <c r="E17" s="15" t="s">
        <v>64</v>
      </c>
      <c r="F17" s="15" t="s">
        <v>102</v>
      </c>
      <c r="H17" s="24" t="s">
        <v>18</v>
      </c>
      <c r="I17" s="7" t="s">
        <v>298</v>
      </c>
      <c r="J17" s="24">
        <v>1</v>
      </c>
      <c r="K17" s="24"/>
      <c r="L17" s="24"/>
      <c r="N17" s="15">
        <v>2018</v>
      </c>
      <c r="O17" s="15" t="s">
        <v>108</v>
      </c>
      <c r="P17" s="24">
        <v>78</v>
      </c>
    </row>
    <row r="18" spans="1:17" x14ac:dyDescent="0.3">
      <c r="A18" s="24" t="s">
        <v>19</v>
      </c>
      <c r="B18" s="13" t="s">
        <v>105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82</v>
      </c>
      <c r="J18" s="24"/>
      <c r="K18" s="24">
        <v>3</v>
      </c>
      <c r="L18" s="24"/>
      <c r="N18" s="15">
        <v>2018</v>
      </c>
      <c r="O18" s="8" t="s">
        <v>108</v>
      </c>
      <c r="P18" s="24">
        <v>162</v>
      </c>
    </row>
    <row r="19" spans="1:17" x14ac:dyDescent="0.3">
      <c r="A19" s="24" t="s">
        <v>20</v>
      </c>
      <c r="B19" s="13" t="s">
        <v>107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94</v>
      </c>
      <c r="J19" s="24"/>
      <c r="K19" s="24">
        <v>2</v>
      </c>
      <c r="L19" s="24">
        <v>2</v>
      </c>
      <c r="N19" s="15">
        <v>2019</v>
      </c>
      <c r="O19" s="15" t="s">
        <v>108</v>
      </c>
      <c r="P19" s="24">
        <v>129</v>
      </c>
    </row>
    <row r="20" spans="1:17" x14ac:dyDescent="0.3">
      <c r="A20" s="24" t="s">
        <v>21</v>
      </c>
      <c r="B20" s="13" t="s">
        <v>114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86</v>
      </c>
      <c r="J20" s="24"/>
      <c r="K20" s="24">
        <v>1</v>
      </c>
      <c r="L20" s="24">
        <v>4</v>
      </c>
      <c r="N20" s="15">
        <v>2019</v>
      </c>
      <c r="O20" s="8" t="s">
        <v>118</v>
      </c>
      <c r="P20" s="24">
        <v>96</v>
      </c>
    </row>
    <row r="21" spans="1:17" x14ac:dyDescent="0.3">
      <c r="A21" s="24" t="s">
        <v>22</v>
      </c>
      <c r="B21" s="13" t="s">
        <v>123</v>
      </c>
      <c r="C21" s="14"/>
      <c r="D21" s="15" t="s">
        <v>66</v>
      </c>
      <c r="E21" s="15" t="s">
        <v>126</v>
      </c>
      <c r="F21" s="15" t="s">
        <v>108</v>
      </c>
      <c r="H21" s="24" t="s">
        <v>22</v>
      </c>
      <c r="I21" s="7" t="s">
        <v>128</v>
      </c>
      <c r="J21" s="24"/>
      <c r="K21" s="24">
        <v>1</v>
      </c>
      <c r="L21" s="24">
        <v>1</v>
      </c>
      <c r="N21" s="15">
        <v>2020</v>
      </c>
      <c r="O21" s="15" t="s">
        <v>108</v>
      </c>
      <c r="P21" s="24">
        <v>85</v>
      </c>
    </row>
    <row r="22" spans="1:17" x14ac:dyDescent="0.3">
      <c r="A22" s="24" t="s">
        <v>23</v>
      </c>
      <c r="B22" s="13" t="s">
        <v>127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99</v>
      </c>
      <c r="J22" s="24"/>
      <c r="K22" s="24">
        <v>1</v>
      </c>
      <c r="L22" s="24"/>
      <c r="N22" s="15">
        <v>2020</v>
      </c>
      <c r="O22" s="128" t="s">
        <v>268</v>
      </c>
      <c r="P22" s="24" t="s">
        <v>115</v>
      </c>
    </row>
    <row r="23" spans="1:17" x14ac:dyDescent="0.3">
      <c r="A23" s="24" t="s">
        <v>24</v>
      </c>
      <c r="B23" s="13" t="s">
        <v>131</v>
      </c>
      <c r="C23" s="14"/>
      <c r="D23" s="15" t="s">
        <v>28</v>
      </c>
      <c r="E23" s="15" t="s">
        <v>93</v>
      </c>
      <c r="F23" s="15" t="s">
        <v>50</v>
      </c>
      <c r="H23" s="24" t="s">
        <v>24</v>
      </c>
      <c r="I23" s="7" t="s">
        <v>125</v>
      </c>
      <c r="J23" s="24"/>
      <c r="K23" s="24">
        <v>1</v>
      </c>
      <c r="L23" s="24"/>
      <c r="N23" s="15">
        <v>2021</v>
      </c>
      <c r="O23" s="128" t="s">
        <v>270</v>
      </c>
      <c r="P23" s="24" t="s">
        <v>115</v>
      </c>
    </row>
    <row r="24" spans="1:17" x14ac:dyDescent="0.3">
      <c r="A24" s="24" t="s">
        <v>25</v>
      </c>
      <c r="B24" s="13" t="s">
        <v>256</v>
      </c>
      <c r="C24" s="14"/>
      <c r="D24" s="281" t="s">
        <v>268</v>
      </c>
      <c r="E24" s="282"/>
      <c r="F24" s="283"/>
      <c r="H24" s="24" t="s">
        <v>25</v>
      </c>
      <c r="I24" s="7" t="s">
        <v>257</v>
      </c>
      <c r="J24" s="24"/>
      <c r="K24" s="24"/>
      <c r="L24" s="24">
        <v>2</v>
      </c>
      <c r="N24" s="15">
        <v>2021</v>
      </c>
      <c r="O24" s="15" t="s">
        <v>226</v>
      </c>
      <c r="P24" s="24">
        <v>130</v>
      </c>
    </row>
    <row r="25" spans="1:17" x14ac:dyDescent="0.3">
      <c r="A25" s="24" t="s">
        <v>271</v>
      </c>
      <c r="B25" s="13" t="s">
        <v>272</v>
      </c>
      <c r="C25" s="14"/>
      <c r="D25" s="281" t="s">
        <v>270</v>
      </c>
      <c r="E25" s="282"/>
      <c r="F25" s="283"/>
      <c r="H25" s="24" t="s">
        <v>37</v>
      </c>
      <c r="I25" s="7" t="s">
        <v>287</v>
      </c>
      <c r="J25" s="24"/>
      <c r="K25" s="24"/>
      <c r="L25" s="24">
        <v>2</v>
      </c>
      <c r="N25" s="15">
        <v>2022</v>
      </c>
      <c r="O25" s="15" t="s">
        <v>277</v>
      </c>
      <c r="P25" s="24">
        <v>130</v>
      </c>
    </row>
    <row r="26" spans="1:17" x14ac:dyDescent="0.3">
      <c r="A26" s="24" t="s">
        <v>37</v>
      </c>
      <c r="B26" s="13" t="s">
        <v>269</v>
      </c>
      <c r="C26" s="14"/>
      <c r="D26" s="15" t="s">
        <v>28</v>
      </c>
      <c r="E26" s="15" t="s">
        <v>108</v>
      </c>
      <c r="F26" s="15" t="s">
        <v>50</v>
      </c>
      <c r="H26" s="24" t="s">
        <v>38</v>
      </c>
      <c r="I26" s="7" t="s">
        <v>89</v>
      </c>
      <c r="J26" s="24"/>
      <c r="K26" s="24"/>
      <c r="L26" s="24">
        <v>2</v>
      </c>
      <c r="N26" s="210">
        <v>2022</v>
      </c>
      <c r="O26" s="210" t="s">
        <v>173</v>
      </c>
      <c r="P26" s="29">
        <v>275</v>
      </c>
    </row>
    <row r="27" spans="1:17" x14ac:dyDescent="0.3">
      <c r="A27" s="24" t="s">
        <v>38</v>
      </c>
      <c r="B27" s="13" t="s">
        <v>276</v>
      </c>
      <c r="C27" s="14"/>
      <c r="D27" s="15" t="s">
        <v>277</v>
      </c>
      <c r="E27" s="15" t="s">
        <v>28</v>
      </c>
      <c r="F27" s="15" t="s">
        <v>118</v>
      </c>
      <c r="H27" s="24" t="s">
        <v>40</v>
      </c>
      <c r="I27" s="7" t="s">
        <v>88</v>
      </c>
      <c r="J27" s="24"/>
      <c r="K27" s="24"/>
      <c r="L27" s="24">
        <v>1</v>
      </c>
      <c r="N27" s="15">
        <v>2023</v>
      </c>
      <c r="O27" s="15" t="s">
        <v>304</v>
      </c>
      <c r="P27" s="24">
        <v>152</v>
      </c>
    </row>
    <row r="28" spans="1:17" x14ac:dyDescent="0.3">
      <c r="A28" s="24" t="s">
        <v>40</v>
      </c>
      <c r="B28" s="13" t="s">
        <v>288</v>
      </c>
      <c r="C28" s="14"/>
      <c r="D28" s="15" t="s">
        <v>173</v>
      </c>
      <c r="E28" s="15" t="s">
        <v>289</v>
      </c>
      <c r="F28" s="15" t="s">
        <v>301</v>
      </c>
      <c r="H28" s="24" t="s">
        <v>43</v>
      </c>
      <c r="I28" s="7" t="s">
        <v>104</v>
      </c>
      <c r="J28" s="24"/>
      <c r="K28" s="24"/>
      <c r="L28" s="24">
        <v>1</v>
      </c>
      <c r="N28" s="17">
        <v>2023</v>
      </c>
      <c r="O28" s="17" t="s">
        <v>306</v>
      </c>
      <c r="P28" s="16">
        <v>195</v>
      </c>
    </row>
    <row r="29" spans="1:17" x14ac:dyDescent="0.3">
      <c r="A29" s="24" t="s">
        <v>43</v>
      </c>
      <c r="B29" s="13" t="s">
        <v>302</v>
      </c>
      <c r="C29" s="14"/>
      <c r="D29" s="15" t="s">
        <v>289</v>
      </c>
      <c r="E29" s="15" t="s">
        <v>214</v>
      </c>
      <c r="F29" s="15" t="s">
        <v>118</v>
      </c>
      <c r="H29" s="24" t="s">
        <v>44</v>
      </c>
      <c r="I29" s="7" t="s">
        <v>300</v>
      </c>
      <c r="J29" s="24"/>
      <c r="K29" s="24"/>
      <c r="L29" s="24">
        <v>1</v>
      </c>
      <c r="N29" s="15">
        <v>2024</v>
      </c>
      <c r="O29" s="242" t="s">
        <v>480</v>
      </c>
      <c r="P29" s="24" t="s">
        <v>481</v>
      </c>
      <c r="Q29" s="231" t="s">
        <v>482</v>
      </c>
    </row>
    <row r="30" spans="1:17" x14ac:dyDescent="0.3">
      <c r="A30" s="24" t="s">
        <v>44</v>
      </c>
      <c r="B30" s="13" t="s">
        <v>320</v>
      </c>
      <c r="C30" s="14"/>
      <c r="D30" s="15" t="s">
        <v>28</v>
      </c>
      <c r="E30" s="15" t="s">
        <v>289</v>
      </c>
      <c r="F30" s="15" t="s">
        <v>214</v>
      </c>
      <c r="H30" s="24" t="s">
        <v>45</v>
      </c>
      <c r="I30" s="7" t="s">
        <v>469</v>
      </c>
      <c r="J30" s="8"/>
      <c r="K30" s="8"/>
      <c r="L30" s="24">
        <v>1</v>
      </c>
      <c r="N30" s="15">
        <v>2024</v>
      </c>
      <c r="O30" s="15"/>
      <c r="P30" s="24"/>
    </row>
    <row r="31" spans="1:17" x14ac:dyDescent="0.3">
      <c r="A31" s="24" t="s">
        <v>45</v>
      </c>
      <c r="B31" s="13" t="s">
        <v>437</v>
      </c>
      <c r="C31" s="14"/>
      <c r="D31" s="15" t="s">
        <v>214</v>
      </c>
      <c r="E31" s="15" t="s">
        <v>28</v>
      </c>
      <c r="F31" s="15" t="s">
        <v>304</v>
      </c>
    </row>
    <row r="32" spans="1:17" x14ac:dyDescent="0.3">
      <c r="A32" s="24" t="s">
        <v>47</v>
      </c>
      <c r="B32" s="13" t="s">
        <v>483</v>
      </c>
      <c r="C32" s="14"/>
      <c r="D32" s="24" t="s">
        <v>115</v>
      </c>
      <c r="E32" s="24" t="s">
        <v>115</v>
      </c>
      <c r="F32" s="24" t="s">
        <v>115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Podle pořadí</vt:lpstr>
      <vt:lpstr>Start listina</vt:lpstr>
      <vt:lpstr>Nasazení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2024-03-27T10:57:11Z</cp:lastPrinted>
  <dcterms:created xsi:type="dcterms:W3CDTF">2010-12-08T20:18:01Z</dcterms:created>
  <dcterms:modified xsi:type="dcterms:W3CDTF">2024-11-05T22:10:01Z</dcterms:modified>
</cp:coreProperties>
</file>