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šachy\BŠŠ\0_Klub\Klub 24 podzim\"/>
    </mc:Choice>
  </mc:AlternateContent>
  <xr:revisionPtr revIDLastSave="0" documentId="13_ncr:1_{AF9D915D-47F5-4C0F-9F91-900E96C4C2F9}" xr6:coauthVersionLast="36" xr6:coauthVersionMax="36" xr10:uidLastSave="{00000000-0000-0000-0000-000000000000}"/>
  <bookViews>
    <workbookView xWindow="0" yWindow="0" windowWidth="22944" windowHeight="9312" xr2:uid="{00000000-000D-0000-FFFF-FFFF00000000}"/>
  </bookViews>
  <sheets>
    <sheet name="Podle pořadí" sheetId="11" r:id="rId1"/>
    <sheet name="Start listina" sheetId="17" r:id="rId2"/>
    <sheet name="Nasazení" sheetId="4" r:id="rId3"/>
    <sheet name="Medailisté" sheetId="19" r:id="rId4"/>
  </sheets>
  <definedNames>
    <definedName name="_xlnm._FilterDatabase" localSheetId="2" hidden="1">Nasazení!$K$2:$M$14</definedName>
    <definedName name="_xlnm._FilterDatabase" localSheetId="1" hidden="1">'Start listina'!$D$5:$F$54</definedName>
  </definedNames>
  <calcPr calcId="191029"/>
</workbook>
</file>

<file path=xl/calcChain.xml><?xml version="1.0" encoding="utf-8"?>
<calcChain xmlns="http://schemas.openxmlformats.org/spreadsheetml/2006/main">
  <c r="Q30" i="11" l="1"/>
  <c r="Q9" i="11"/>
  <c r="Q18" i="11"/>
  <c r="Q10" i="11" l="1"/>
  <c r="Q34" i="11"/>
  <c r="Q20" i="11" l="1"/>
  <c r="Q29" i="11"/>
  <c r="Q38" i="11"/>
  <c r="Q11" i="11" l="1"/>
  <c r="Y56" i="11" l="1"/>
  <c r="Y57" i="11" s="1"/>
  <c r="Q19" i="11" l="1"/>
  <c r="Q47" i="11" l="1"/>
  <c r="Q28" i="11" l="1"/>
  <c r="Q31" i="11"/>
  <c r="Q6" i="11" l="1"/>
  <c r="Q13" i="11"/>
  <c r="Q17" i="11"/>
  <c r="Q8" i="11"/>
  <c r="Q16" i="11"/>
  <c r="Q7" i="11"/>
  <c r="Q5" i="11"/>
  <c r="Q12" i="11"/>
  <c r="Q21" i="11"/>
  <c r="Q43" i="11"/>
  <c r="Q26" i="11"/>
  <c r="Q15" i="11"/>
  <c r="Q25" i="11"/>
  <c r="Q23" i="11"/>
  <c r="Q22" i="11"/>
  <c r="Q32" i="11"/>
  <c r="Q27" i="11"/>
  <c r="Q44" i="11"/>
  <c r="Q49" i="11"/>
  <c r="Q33" i="11"/>
  <c r="Q24" i="11"/>
  <c r="Q51" i="11"/>
  <c r="Q50" i="11"/>
  <c r="Q42" i="11"/>
  <c r="Q41" i="11"/>
  <c r="Q48" i="11"/>
  <c r="Q40" i="11"/>
  <c r="Q45" i="11"/>
  <c r="Q37" i="11"/>
  <c r="Q46" i="11"/>
  <c r="Q39" i="11"/>
  <c r="Q35" i="11"/>
  <c r="Q36" i="11"/>
  <c r="Q14" i="11"/>
  <c r="W56" i="11" l="1"/>
  <c r="W57" i="11" s="1"/>
  <c r="S56" i="11" l="1"/>
  <c r="V56" i="11" l="1"/>
  <c r="V57" i="11" s="1"/>
  <c r="D56" i="11" l="1"/>
  <c r="D57" i="11" s="1"/>
  <c r="E56" i="11" l="1"/>
  <c r="U56" i="11" l="1"/>
  <c r="U57" i="11" s="1"/>
</calcChain>
</file>

<file path=xl/sharedStrings.xml><?xml version="1.0" encoding="utf-8"?>
<sst xmlns="http://schemas.openxmlformats.org/spreadsheetml/2006/main" count="573" uniqueCount="285">
  <si>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</si>
  <si>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</si>
  <si>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</si>
  <si>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</si>
  <si>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</si>
  <si>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</si>
  <si>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</si>
  <si>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</si>
  <si>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</si>
  <si>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</si>
  <si>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</si>
  <si>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</si>
  <si>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</si>
  <si>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</si>
  <si>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</si>
  <si>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</si>
  <si>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</si>
  <si>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</si>
  <si>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</si>
  <si>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</si>
  <si>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</si>
  <si>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</si>
  <si>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</si>
  <si>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</si>
  <si>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</si>
  <si>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</si>
  <si>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</si>
  <si>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</si>
  <si>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</si>
  <si>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</si>
  <si>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Lavrišin Jan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</si>
  <si>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</si>
  <si>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</si>
  <si>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</si>
  <si>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</si>
  <si>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</si>
  <si>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</si>
  <si>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</si>
  <si>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</si>
  <si>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</si>
  <si>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</si>
  <si>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</si>
  <si>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</si>
  <si>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</si>
  <si>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</si>
  <si>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</si>
  <si>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</si>
  <si>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</si>
  <si>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</si>
  <si>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</si>
  <si>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</si>
  <si>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</si>
  <si>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</si>
  <si>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</si>
  <si>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</si>
  <si>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</si>
  <si>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</si>
  <si>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</si>
  <si>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</si>
  <si>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</si>
  <si>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</si>
  <si>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</si>
  <si>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</si>
  <si>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</si>
  <si>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</si>
  <si>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</si>
  <si>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</si>
  <si>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</si>
  <si>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</si>
  <si>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</si>
  <si>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</si>
  <si>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</si>
  <si>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</si>
  <si>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</si>
  <si>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</si>
  <si>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</si>
  <si>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</si>
  <si>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</si>
  <si>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</si>
  <si>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</si>
  <si>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</si>
  <si>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</si>
  <si>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</si>
  <si>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</si>
  <si>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</si>
  <si>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</si>
  <si>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</si>
  <si>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</si>
  <si>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</si>
  <si>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</si>
  <si>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</si>
  <si>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</si>
  <si>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</si>
  <si>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</si>
  <si>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</si>
  <si>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</si>
  <si>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</si>
  <si>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</si>
  <si>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</si>
  <si>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</si>
  <si>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</si>
  <si>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</si>
  <si>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</si>
  <si>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</si>
  <si>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</si>
  <si>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</si>
  <si>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</si>
  <si>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Zmelty David</t>
  </si>
  <si>
    <t>podzim 2018</t>
  </si>
  <si>
    <t>?</t>
  </si>
  <si>
    <t>Osina Jaromír</t>
  </si>
  <si>
    <t>SUMA</t>
  </si>
  <si>
    <t>St.čís.</t>
  </si>
  <si>
    <t>Oddíl</t>
  </si>
  <si>
    <t>jaro 2019</t>
  </si>
  <si>
    <t>Berka Ladislav</t>
  </si>
  <si>
    <t>Paseka M.</t>
  </si>
  <si>
    <t>Paseka Matyáš</t>
  </si>
  <si>
    <t>podzim 2019</t>
  </si>
  <si>
    <t>Buchta B.</t>
  </si>
  <si>
    <t>jaro 2020</t>
  </si>
  <si>
    <t>Konečný Jakub</t>
  </si>
  <si>
    <t>Bužek Přemysl</t>
  </si>
  <si>
    <t>Lacková Lucie</t>
  </si>
  <si>
    <t>Adamec Tomáš</t>
  </si>
  <si>
    <t>Šigut Ondřej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</si>
  <si>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</si>
  <si>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</si>
  <si>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</si>
  <si>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</si>
  <si>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</si>
  <si>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</si>
  <si>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</si>
  <si>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</si>
  <si>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</si>
  <si>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</si>
  <si>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</si>
  <si>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</si>
  <si>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</si>
  <si>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</si>
  <si>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Kacíř Tomáš</t>
  </si>
  <si>
    <t>Chlebek Jan</t>
  </si>
  <si>
    <t>Horková Tereza</t>
  </si>
  <si>
    <t>Číslo partie - FIDE ELO soupeře</t>
  </si>
  <si>
    <t>Prům. ELO</t>
  </si>
  <si>
    <t>podzim 2020</t>
  </si>
  <si>
    <t>Saforek M.</t>
  </si>
  <si>
    <t>Létal Hynek</t>
  </si>
  <si>
    <t>Létal Jonáš</t>
  </si>
  <si>
    <t>Prusková Justýna</t>
  </si>
  <si>
    <t>8.kolo</t>
  </si>
  <si>
    <t>6.kolo</t>
  </si>
  <si>
    <t>4.kolo</t>
  </si>
  <si>
    <t>nedohráno</t>
  </si>
  <si>
    <t>podzim 2021</t>
  </si>
  <si>
    <t>covid</t>
  </si>
  <si>
    <t>x</t>
  </si>
  <si>
    <t>jaro 2021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</si>
  <si>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</si>
  <si>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</si>
  <si>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</si>
  <si>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</si>
  <si>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</si>
  <si>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</si>
  <si>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</si>
  <si>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</si>
  <si>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</si>
  <si>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</si>
  <si>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</si>
  <si>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</si>
  <si>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</si>
  <si>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</si>
  <si>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</si>
  <si>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</si>
  <si>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</si>
  <si>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</si>
  <si>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</si>
  <si>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</si>
  <si>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</si>
  <si>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</si>
  <si>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</si>
  <si>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</si>
  <si>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</si>
  <si>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</si>
  <si>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</si>
  <si>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</si>
  <si>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>Buček Vít</t>
  </si>
  <si>
    <t>Růčka Lev David</t>
  </si>
  <si>
    <t>Kaplanová Zdeňka</t>
  </si>
  <si>
    <t>Carbol Pavel</t>
  </si>
  <si>
    <t>Čubok Miroslav</t>
  </si>
  <si>
    <t>Lytviak Serhii</t>
  </si>
  <si>
    <t>podzim 2023</t>
  </si>
  <si>
    <t>Chlebek J.</t>
  </si>
  <si>
    <t>soupeřů</t>
  </si>
  <si>
    <t>Mužík David</t>
  </si>
  <si>
    <t>50.</t>
  </si>
  <si>
    <t xml:space="preserve">  duel hraný proti hráči bez FELO</t>
  </si>
  <si>
    <t>jaro 2024</t>
  </si>
  <si>
    <t>k 1.1.</t>
  </si>
  <si>
    <t>Flídr Jan</t>
  </si>
  <si>
    <t>Hlaváček Pavel</t>
  </si>
  <si>
    <t>Šuta Petr</t>
  </si>
  <si>
    <t>Hutyra Tomáš</t>
  </si>
  <si>
    <t>Mattivi Jaroslav</t>
  </si>
  <si>
    <t>Nikitenko Nikita</t>
  </si>
  <si>
    <t xml:space="preserve"> 1 - 0  </t>
  </si>
  <si>
    <t>Berka</t>
  </si>
  <si>
    <t>Bužek</t>
  </si>
  <si>
    <t>Tarielashvili Kira</t>
  </si>
  <si>
    <t>Hrčková Anna</t>
  </si>
  <si>
    <t>Vančáková V.</t>
  </si>
  <si>
    <t>Postupová tabulka - OŠT podzim 2024</t>
  </si>
  <si>
    <t>k 1.9.</t>
  </si>
  <si>
    <t>k 1.10.</t>
  </si>
  <si>
    <t>k 1.11.</t>
  </si>
  <si>
    <t>k 1.12.</t>
  </si>
  <si>
    <t>FIDE ELO k 1.9.24</t>
  </si>
  <si>
    <t>05.112024</t>
  </si>
  <si>
    <t>Medailisté dlouhodobého turnaje.</t>
  </si>
  <si>
    <t>nelze určit</t>
  </si>
  <si>
    <t>xxx</t>
  </si>
  <si>
    <t xml:space="preserve">  došlo k přepočtům FELO</t>
  </si>
  <si>
    <t>podzim 2024</t>
  </si>
  <si>
    <t>Start. Číslo</t>
  </si>
  <si>
    <t>Nasaz. Koef.</t>
  </si>
  <si>
    <t>Flídrova Mariana</t>
  </si>
  <si>
    <t>Ptáčník Jan</t>
  </si>
  <si>
    <t>neregistrovaný</t>
  </si>
  <si>
    <t>TJ Sokol Valašská Bystřice</t>
  </si>
  <si>
    <t>TJ Sokol Metylovice</t>
  </si>
  <si>
    <t>Gavlas Filip</t>
  </si>
  <si>
    <t xml:space="preserve">Sárközi Vincent </t>
  </si>
  <si>
    <t>Interchess</t>
  </si>
  <si>
    <t>Kaplatnová Zdenka</t>
  </si>
  <si>
    <t xml:space="preserve">Sokol Dobrá </t>
  </si>
  <si>
    <t>Lytviak</t>
  </si>
  <si>
    <t>Vyvial</t>
  </si>
  <si>
    <t>Konečný</t>
  </si>
  <si>
    <t>Kubala</t>
  </si>
  <si>
    <t>0 - 1</t>
  </si>
  <si>
    <t>Bjolek</t>
  </si>
  <si>
    <t>Kacíř</t>
  </si>
  <si>
    <t>1 - 0</t>
  </si>
  <si>
    <t>Létal H.</t>
  </si>
  <si>
    <t>Vančáková</t>
  </si>
  <si>
    <t>Bělocký</t>
  </si>
  <si>
    <t>Carbol</t>
  </si>
  <si>
    <t>Hutyra</t>
  </si>
  <si>
    <t>Saforek</t>
  </si>
  <si>
    <t>1/2</t>
  </si>
  <si>
    <t>Lacková</t>
  </si>
  <si>
    <t>Boháč</t>
  </si>
  <si>
    <t>Prusková</t>
  </si>
  <si>
    <t>Ptáčník</t>
  </si>
  <si>
    <t>Adamec</t>
  </si>
  <si>
    <t>Hrčková</t>
  </si>
  <si>
    <t>Surma</t>
  </si>
  <si>
    <t>Lavrišin</t>
  </si>
  <si>
    <t>Zmelty</t>
  </si>
  <si>
    <t>Flídrová</t>
  </si>
  <si>
    <t>Bebek</t>
  </si>
  <si>
    <t>Hlaváček</t>
  </si>
  <si>
    <t>Růčka</t>
  </si>
  <si>
    <t>Flídr</t>
  </si>
  <si>
    <t>Gavlas</t>
  </si>
  <si>
    <t>Václavková</t>
  </si>
  <si>
    <t>Sárközi</t>
  </si>
  <si>
    <t>1 K</t>
  </si>
  <si>
    <t>kontumační bod</t>
  </si>
  <si>
    <t>Sokol Dobratice</t>
  </si>
  <si>
    <t>Šuta Jakub</t>
  </si>
  <si>
    <t>BŠŠ</t>
  </si>
  <si>
    <t>Macíček Jan</t>
  </si>
  <si>
    <t xml:space="preserve">Kubala </t>
  </si>
  <si>
    <t>Macíček</t>
  </si>
  <si>
    <t>Hlavíček</t>
  </si>
  <si>
    <t>Frank</t>
  </si>
  <si>
    <t>Šuta P.</t>
  </si>
  <si>
    <t>Mužík D.</t>
  </si>
  <si>
    <t>Létal J.</t>
  </si>
  <si>
    <t>Mattivi</t>
  </si>
  <si>
    <t>Lonská</t>
  </si>
  <si>
    <t>Šuta J</t>
  </si>
  <si>
    <t>Mužík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</si>
</sst>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2"/>
      <name val="Segoe UI"/>
      <family val="2"/>
      <charset val="238"/>
    </font>
    <font>
      <i/>
      <sz val="12"/>
      <color theme="1"/>
      <name val="Segoe U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6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3" xfId="0" applyFont="1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5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9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0" fillId="3" borderId="0" xfId="0" applyFill="1"/>
    <xf numFmtId="0" fontId="3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1" xfId="0" applyFont="1" applyFill="1" applyBorder="1"/>
    <xf numFmtId="0" fontId="4" fillId="3" borderId="7" xfId="0" applyFont="1" applyFill="1" applyBorder="1"/>
    <xf numFmtId="0" fontId="4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wrapText="1"/>
    </xf>
    <xf numFmtId="0" fontId="10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8" fillId="0" borderId="0" xfId="0" applyFont="1" applyAlignment="1">
      <alignment wrapText="1"/>
    </xf>
    <xf numFmtId="0" fontId="10" fillId="3" borderId="0" xfId="0" applyFont="1" applyFill="1" applyAlignment="1">
      <alignment horizontal="center" wrapText="1"/>
    </xf>
    <xf numFmtId="0" fontId="4" fillId="3" borderId="0" xfId="0" applyFont="1" applyFill="1"/>
    <xf numFmtId="1" fontId="4" fillId="3" borderId="0" xfId="0" applyNumberFormat="1" applyFont="1" applyFill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" fontId="0" fillId="9" borderId="3" xfId="0" applyNumberForma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5" fillId="0" borderId="0" xfId="0" applyFont="1"/>
    <xf numFmtId="0" fontId="15" fillId="0" borderId="0" xfId="0" applyFont="1"/>
    <xf numFmtId="49" fontId="5" fillId="0" borderId="0" xfId="0" applyNumberFormat="1" applyFont="1" applyAlignment="1">
      <alignment horizontal="center"/>
    </xf>
    <xf numFmtId="0" fontId="16" fillId="0" borderId="0" xfId="0" applyFont="1"/>
    <xf numFmtId="14" fontId="17" fillId="4" borderId="0" xfId="0" applyNumberFormat="1" applyFont="1" applyFill="1"/>
    <xf numFmtId="49" fontId="18" fillId="0" borderId="0" xfId="0" applyNumberFormat="1" applyFont="1" applyAlignment="1">
      <alignment horizontal="center"/>
    </xf>
    <xf numFmtId="14" fontId="17" fillId="2" borderId="0" xfId="0" applyNumberFormat="1" applyFont="1" applyFill="1"/>
    <xf numFmtId="0" fontId="5" fillId="3" borderId="3" xfId="0" applyFont="1" applyFill="1" applyBorder="1"/>
    <xf numFmtId="49" fontId="5" fillId="3" borderId="3" xfId="0" applyNumberFormat="1" applyFont="1" applyFill="1" applyBorder="1" applyAlignment="1">
      <alignment horizontal="center"/>
    </xf>
    <xf numFmtId="0" fontId="19" fillId="3" borderId="0" xfId="0" applyFont="1" applyFill="1"/>
    <xf numFmtId="0" fontId="5" fillId="0" borderId="3" xfId="0" applyFont="1" applyBorder="1"/>
    <xf numFmtId="0" fontId="19" fillId="0" borderId="0" xfId="0" applyFont="1"/>
    <xf numFmtId="49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20" fillId="0" borderId="0" xfId="0" applyFont="1"/>
    <xf numFmtId="0" fontId="5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center"/>
    </xf>
    <xf numFmtId="49" fontId="19" fillId="3" borderId="0" xfId="0" applyNumberFormat="1" applyFont="1" applyFill="1"/>
    <xf numFmtId="0" fontId="6" fillId="10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5" fillId="3" borderId="8" xfId="0" applyFont="1" applyFill="1" applyBorder="1"/>
    <xf numFmtId="49" fontId="5" fillId="3" borderId="8" xfId="0" applyNumberFormat="1" applyFont="1" applyFill="1" applyBorder="1" applyAlignment="1">
      <alignment horizontal="center"/>
    </xf>
    <xf numFmtId="0" fontId="5" fillId="3" borderId="1" xfId="0" applyFont="1" applyFill="1" applyBorder="1"/>
    <xf numFmtId="49" fontId="5" fillId="0" borderId="0" xfId="0" applyNumberFormat="1" applyFont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4" fillId="9" borderId="3" xfId="0" applyFont="1" applyFill="1" applyBorder="1"/>
    <xf numFmtId="0" fontId="4" fillId="9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0" borderId="1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3" fillId="0" borderId="0" xfId="0" applyFont="1"/>
    <xf numFmtId="0" fontId="4" fillId="4" borderId="3" xfId="0" applyFont="1" applyFill="1" applyBorder="1" applyAlignment="1">
      <alignment horizontal="left"/>
    </xf>
    <xf numFmtId="0" fontId="19" fillId="3" borderId="1" xfId="0" applyFont="1" applyFill="1" applyBorder="1"/>
    <xf numFmtId="0" fontId="4" fillId="9" borderId="3" xfId="0" applyFont="1" applyFill="1" applyBorder="1" applyAlignment="1">
      <alignment horizontal="center"/>
    </xf>
    <xf numFmtId="0" fontId="12" fillId="0" borderId="0" xfId="0" applyFont="1"/>
    <xf numFmtId="0" fontId="9" fillId="3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wrapText="1"/>
    </xf>
    <xf numFmtId="0" fontId="6" fillId="3" borderId="14" xfId="0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3" borderId="10" xfId="0" applyFont="1" applyFill="1" applyBorder="1"/>
    <xf numFmtId="0" fontId="4" fillId="3" borderId="17" xfId="0" applyFont="1" applyFill="1" applyBorder="1"/>
    <xf numFmtId="0" fontId="4" fillId="3" borderId="18" xfId="0" applyFont="1" applyFill="1" applyBorder="1"/>
    <xf numFmtId="0" fontId="4" fillId="3" borderId="15" xfId="0" applyFont="1" applyFill="1" applyBorder="1"/>
    <xf numFmtId="0" fontId="4" fillId="3" borderId="16" xfId="0" applyFont="1" applyFill="1" applyBorder="1"/>
    <xf numFmtId="0" fontId="4" fillId="3" borderId="19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vertical="center" wrapText="1"/>
    </xf>
    <xf numFmtId="0" fontId="22" fillId="0" borderId="0" xfId="0" applyFont="1"/>
    <xf numFmtId="0" fontId="24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24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right" vertical="center" wrapText="1"/>
    </xf>
    <xf numFmtId="0" fontId="6" fillId="3" borderId="16" xfId="0" applyFont="1" applyFill="1" applyBorder="1" applyAlignment="1">
      <alignment horizontal="center"/>
    </xf>
    <xf numFmtId="0" fontId="0" fillId="0" borderId="0" xfId="0"/>
    <xf numFmtId="0" fontId="8" fillId="3" borderId="3" xfId="0" applyFont="1" applyFill="1" applyBorder="1" applyAlignment="1">
      <alignment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wrapText="1"/>
    </xf>
    <xf numFmtId="0" fontId="25" fillId="3" borderId="3" xfId="0" applyFont="1" applyFill="1" applyBorder="1" applyAlignment="1">
      <alignment horizontal="right" vertical="center" wrapText="1"/>
    </xf>
    <xf numFmtId="0" fontId="8" fillId="11" borderId="3" xfId="0" applyFont="1" applyFill="1" applyBorder="1" applyAlignment="1">
      <alignment vertical="center" wrapText="1"/>
    </xf>
    <xf numFmtId="0" fontId="24" fillId="11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/>
    <xf numFmtId="49" fontId="5" fillId="7" borderId="3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8" fillId="3" borderId="11" xfId="0" applyFont="1" applyFill="1" applyBorder="1" applyAlignment="1">
      <alignment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4" fillId="12" borderId="17" xfId="0" applyFont="1" applyFill="1" applyBorder="1"/>
    <xf numFmtId="0" fontId="23" fillId="0" borderId="3" xfId="0" applyFont="1" applyBorder="1" applyAlignment="1">
      <alignment horizontal="center"/>
    </xf>
    <xf numFmtId="0" fontId="19" fillId="3" borderId="8" xfId="0" applyFont="1" applyFill="1" applyBorder="1"/>
    <xf numFmtId="0" fontId="4" fillId="12" borderId="19" xfId="0" applyFont="1" applyFill="1" applyBorder="1"/>
    <xf numFmtId="0" fontId="4" fillId="9" borderId="17" xfId="0" applyFont="1" applyFill="1" applyBorder="1"/>
    <xf numFmtId="0" fontId="4" fillId="9" borderId="19" xfId="0" applyFont="1" applyFill="1" applyBorder="1"/>
    <xf numFmtId="0" fontId="4" fillId="9" borderId="4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</cellXfs>
  <cellStyles count="1">
    <cellStyle name="Normální" xfId="0" builtinId="0"/>
  </cellStyles>
  <dxfs count="126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colors>
    <mruColors>
      <color rgb="FFCCECFF"/>
      <color rgb="FF99FF66"/>
      <color rgb="FFCCFF99"/>
      <color rgb="FFFFFF99"/>
      <color rgb="FF008000"/>
      <color rgb="FFFFFF66"/>
      <color rgb="FFF0F4F4"/>
      <color rgb="FF33CC33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showGridLines="0" tabSelected="1" zoomScale="85" zoomScaleNormal="85" workbookViewId="0">
      <selection activeCell="L42" sqref="L42"/>
    </sheetView>
  </sheetViews>
  <sheetFormatPr defaultRowHeight="14.4" outlineLevelCol="1" x14ac:dyDescent="0.3"/>
  <cols>
    <col min="1" max="1" width="7.109375" bestFit="1" customWidth="1"/>
    <col min="2" max="2" width="7.109375" customWidth="1"/>
    <col min="3" max="3" width="21.77734375" customWidth="1"/>
    <col min="4" max="4" width="6.6640625" customWidth="1"/>
    <col min="5" max="5" width="6.88671875" style="94" bestFit="1" customWidth="1"/>
    <col min="6" max="16" width="5.6640625" customWidth="1" outlineLevel="1"/>
    <col min="17" max="17" width="13.77734375" customWidth="1"/>
    <col min="19" max="19" width="5.6640625" bestFit="1" customWidth="1"/>
    <col min="20" max="20" width="2.77734375" customWidth="1"/>
    <col min="21" max="21" width="7.109375" style="44" bestFit="1" customWidth="1"/>
    <col min="22" max="23" width="7.109375" style="2" bestFit="1" customWidth="1"/>
  </cols>
  <sheetData>
    <row r="1" spans="1:25" ht="18" x14ac:dyDescent="0.35">
      <c r="B1" s="18" t="s">
        <v>212</v>
      </c>
      <c r="I1" s="82"/>
      <c r="J1" t="s">
        <v>197</v>
      </c>
      <c r="P1" s="141"/>
      <c r="Q1" t="s">
        <v>269</v>
      </c>
    </row>
    <row r="2" spans="1:25" ht="18" x14ac:dyDescent="0.35">
      <c r="B2" s="18"/>
    </row>
    <row r="3" spans="1:25" ht="18" x14ac:dyDescent="0.35">
      <c r="C3" s="18"/>
      <c r="D3" s="48" t="s">
        <v>164</v>
      </c>
      <c r="F3" s="148" t="s">
        <v>143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21" t="s">
        <v>144</v>
      </c>
      <c r="S3" s="21" t="s">
        <v>162</v>
      </c>
      <c r="U3" s="48" t="s">
        <v>164</v>
      </c>
      <c r="V3" s="48" t="s">
        <v>164</v>
      </c>
      <c r="W3" s="48" t="s">
        <v>164</v>
      </c>
      <c r="Y3" s="48" t="s">
        <v>164</v>
      </c>
    </row>
    <row r="4" spans="1:25" ht="19.8" thickBot="1" x14ac:dyDescent="0.5">
      <c r="A4" s="21" t="s">
        <v>40</v>
      </c>
      <c r="B4" s="21" t="s">
        <v>112</v>
      </c>
      <c r="C4" s="20" t="s">
        <v>0</v>
      </c>
      <c r="D4" s="48" t="s">
        <v>213</v>
      </c>
      <c r="E4" s="21" t="s">
        <v>32</v>
      </c>
      <c r="F4" s="105" t="s">
        <v>6</v>
      </c>
      <c r="G4" s="105" t="s">
        <v>7</v>
      </c>
      <c r="H4" s="105" t="s">
        <v>8</v>
      </c>
      <c r="I4" s="105" t="s">
        <v>9</v>
      </c>
      <c r="J4" s="105" t="s">
        <v>10</v>
      </c>
      <c r="K4" s="105" t="s">
        <v>11</v>
      </c>
      <c r="L4" s="105" t="s">
        <v>12</v>
      </c>
      <c r="M4" s="105" t="s">
        <v>13</v>
      </c>
      <c r="N4" s="105" t="s">
        <v>14</v>
      </c>
      <c r="O4" s="105" t="s">
        <v>15</v>
      </c>
      <c r="P4" s="105" t="s">
        <v>16</v>
      </c>
      <c r="Q4" s="23" t="s">
        <v>194</v>
      </c>
      <c r="S4" s="23" t="s">
        <v>163</v>
      </c>
      <c r="U4" s="48" t="s">
        <v>214</v>
      </c>
      <c r="V4" s="48" t="s">
        <v>215</v>
      </c>
      <c r="W4" s="48" t="s">
        <v>216</v>
      </c>
      <c r="Y4" s="48" t="s">
        <v>199</v>
      </c>
    </row>
    <row r="5" spans="1:25" ht="18.600000000000001" customHeight="1" x14ac:dyDescent="0.3">
      <c r="A5" s="97" t="s">
        <v>6</v>
      </c>
      <c r="B5" s="26">
        <v>6</v>
      </c>
      <c r="C5" s="139" t="s">
        <v>173</v>
      </c>
      <c r="D5" s="140">
        <v>1828</v>
      </c>
      <c r="E5" s="98">
        <v>4</v>
      </c>
      <c r="F5" s="106">
        <v>1724</v>
      </c>
      <c r="G5" s="107">
        <v>1878</v>
      </c>
      <c r="H5" s="107"/>
      <c r="I5" s="107"/>
      <c r="J5" s="107"/>
      <c r="K5" s="107"/>
      <c r="L5" s="107"/>
      <c r="M5" s="107"/>
      <c r="N5" s="107"/>
      <c r="O5" s="108"/>
      <c r="P5" s="109"/>
      <c r="Q5" s="104">
        <f t="shared" ref="Q5:Q51" si="0">AVERAGE(F5:P5)</f>
        <v>1801</v>
      </c>
      <c r="R5" s="27"/>
      <c r="S5" s="26">
        <v>2</v>
      </c>
      <c r="T5" s="27"/>
      <c r="U5" s="84"/>
      <c r="V5" s="73"/>
      <c r="W5" s="49"/>
      <c r="X5" s="27"/>
      <c r="Y5" s="49"/>
    </row>
    <row r="6" spans="1:25" s="125" customFormat="1" ht="18.600000000000001" customHeight="1" x14ac:dyDescent="0.3">
      <c r="A6" s="97" t="s">
        <v>7</v>
      </c>
      <c r="B6" s="26">
        <v>3</v>
      </c>
      <c r="C6" s="126" t="s">
        <v>191</v>
      </c>
      <c r="D6" s="127">
        <v>1909</v>
      </c>
      <c r="E6" s="124">
        <v>3.5</v>
      </c>
      <c r="F6" s="112">
        <v>1741</v>
      </c>
      <c r="G6" s="31"/>
      <c r="H6" s="31"/>
      <c r="I6" s="31"/>
      <c r="J6" s="31"/>
      <c r="K6" s="31"/>
      <c r="L6" s="31"/>
      <c r="M6" s="31"/>
      <c r="N6" s="31"/>
      <c r="O6" s="32"/>
      <c r="P6" s="113"/>
      <c r="Q6" s="104">
        <f t="shared" si="0"/>
        <v>1741</v>
      </c>
      <c r="R6" s="27"/>
      <c r="S6" s="26">
        <v>2</v>
      </c>
      <c r="T6" s="27"/>
      <c r="U6" s="84"/>
      <c r="V6" s="73"/>
      <c r="W6" s="49"/>
      <c r="X6" s="27"/>
      <c r="Y6" s="49"/>
    </row>
    <row r="7" spans="1:25" ht="18.600000000000001" customHeight="1" x14ac:dyDescent="0.3">
      <c r="A7" s="97" t="s">
        <v>8</v>
      </c>
      <c r="B7" s="26">
        <v>9</v>
      </c>
      <c r="C7" s="129" t="s">
        <v>48</v>
      </c>
      <c r="D7" s="127">
        <v>1758</v>
      </c>
      <c r="E7" s="100">
        <v>3.5</v>
      </c>
      <c r="F7" s="112">
        <v>1614</v>
      </c>
      <c r="G7" s="31">
        <v>1846</v>
      </c>
      <c r="H7" s="31"/>
      <c r="I7" s="31"/>
      <c r="J7" s="31"/>
      <c r="K7" s="29"/>
      <c r="L7" s="31"/>
      <c r="M7" s="31"/>
      <c r="N7" s="31"/>
      <c r="O7" s="32"/>
      <c r="P7" s="113"/>
      <c r="Q7" s="104">
        <f t="shared" si="0"/>
        <v>1730</v>
      </c>
      <c r="R7" s="27"/>
      <c r="S7" s="26">
        <v>2</v>
      </c>
      <c r="T7" s="38"/>
      <c r="U7" s="49"/>
      <c r="V7" s="73"/>
      <c r="W7" s="49"/>
      <c r="X7" s="27"/>
      <c r="Y7" s="49"/>
    </row>
    <row r="8" spans="1:25" ht="18.600000000000001" customHeight="1" x14ac:dyDescent="0.3">
      <c r="A8" s="97" t="s">
        <v>9</v>
      </c>
      <c r="B8" s="26">
        <v>7</v>
      </c>
      <c r="C8" s="132" t="s">
        <v>184</v>
      </c>
      <c r="D8" s="127">
        <v>1788</v>
      </c>
      <c r="E8" s="100">
        <v>3.5</v>
      </c>
      <c r="F8" s="110">
        <v>1681</v>
      </c>
      <c r="G8" s="29"/>
      <c r="H8" s="29"/>
      <c r="I8" s="29"/>
      <c r="J8" s="29"/>
      <c r="K8" s="29"/>
      <c r="L8" s="29"/>
      <c r="M8" s="29"/>
      <c r="N8" s="29"/>
      <c r="O8" s="29"/>
      <c r="P8" s="111"/>
      <c r="Q8" s="104">
        <f t="shared" si="0"/>
        <v>1681</v>
      </c>
      <c r="R8" s="27"/>
      <c r="S8" s="26">
        <v>2</v>
      </c>
      <c r="T8" s="27"/>
      <c r="U8" s="49"/>
      <c r="V8" s="73"/>
      <c r="W8" s="49"/>
      <c r="X8" s="27"/>
      <c r="Y8" s="49"/>
    </row>
    <row r="9" spans="1:25" ht="18.600000000000001" customHeight="1" x14ac:dyDescent="0.45">
      <c r="A9" s="97" t="s">
        <v>10</v>
      </c>
      <c r="B9" s="26">
        <v>1</v>
      </c>
      <c r="C9" s="130" t="s">
        <v>171</v>
      </c>
      <c r="D9" s="127">
        <v>1996</v>
      </c>
      <c r="E9" s="100">
        <v>3</v>
      </c>
      <c r="F9" s="110"/>
      <c r="G9" s="29"/>
      <c r="H9" s="29"/>
      <c r="I9" s="29"/>
      <c r="J9" s="29"/>
      <c r="K9" s="29"/>
      <c r="L9" s="29"/>
      <c r="M9" s="30"/>
      <c r="N9" s="29"/>
      <c r="O9" s="29"/>
      <c r="P9" s="111"/>
      <c r="Q9" s="104" t="e">
        <f t="shared" si="0"/>
        <v>#DIV/0!</v>
      </c>
      <c r="R9" s="27"/>
      <c r="S9" s="26">
        <v>2</v>
      </c>
      <c r="T9" s="27"/>
      <c r="U9" s="84"/>
      <c r="V9" s="73"/>
      <c r="W9" s="49"/>
      <c r="X9" s="27"/>
      <c r="Y9" s="49"/>
    </row>
    <row r="10" spans="1:25" ht="18.600000000000001" customHeight="1" x14ac:dyDescent="0.45">
      <c r="A10" s="97" t="s">
        <v>11</v>
      </c>
      <c r="B10" s="26">
        <v>2</v>
      </c>
      <c r="C10" s="130" t="s">
        <v>141</v>
      </c>
      <c r="D10" s="127">
        <v>1932</v>
      </c>
      <c r="E10" s="100">
        <v>3</v>
      </c>
      <c r="F10" s="110"/>
      <c r="G10" s="29"/>
      <c r="H10" s="29"/>
      <c r="I10" s="29"/>
      <c r="J10" s="29"/>
      <c r="K10" s="29"/>
      <c r="L10" s="29"/>
      <c r="M10" s="30"/>
      <c r="N10" s="30"/>
      <c r="O10" s="29"/>
      <c r="P10" s="111"/>
      <c r="Q10" s="104" t="e">
        <f t="shared" si="0"/>
        <v>#DIV/0!</v>
      </c>
      <c r="R10" s="27"/>
      <c r="S10" s="26">
        <v>2</v>
      </c>
      <c r="T10" s="27"/>
      <c r="U10" s="49"/>
      <c r="V10" s="73"/>
      <c r="W10" s="73"/>
      <c r="X10" s="27"/>
      <c r="Y10" s="49"/>
    </row>
    <row r="11" spans="1:25" ht="18.600000000000001" customHeight="1" x14ac:dyDescent="0.3">
      <c r="A11" s="97" t="s">
        <v>12</v>
      </c>
      <c r="B11" s="26">
        <v>4</v>
      </c>
      <c r="C11" s="126" t="s">
        <v>28</v>
      </c>
      <c r="D11" s="127">
        <v>1878</v>
      </c>
      <c r="E11" s="100">
        <v>3</v>
      </c>
      <c r="F11" s="110">
        <v>1727</v>
      </c>
      <c r="G11" s="29">
        <v>1828</v>
      </c>
      <c r="H11" s="29"/>
      <c r="I11" s="29"/>
      <c r="J11" s="29"/>
      <c r="K11" s="29"/>
      <c r="L11" s="29"/>
      <c r="M11" s="30"/>
      <c r="N11" s="29"/>
      <c r="O11" s="29"/>
      <c r="P11" s="111"/>
      <c r="Q11" s="104">
        <f t="shared" si="0"/>
        <v>1777.5</v>
      </c>
      <c r="R11" s="27"/>
      <c r="S11" s="26">
        <v>2</v>
      </c>
      <c r="T11" s="27"/>
      <c r="U11" s="84"/>
      <c r="V11" s="73"/>
      <c r="W11" s="84"/>
      <c r="X11" s="27"/>
      <c r="Y11" s="49"/>
    </row>
    <row r="12" spans="1:25" ht="18.600000000000001" customHeight="1" x14ac:dyDescent="0.45">
      <c r="A12" s="97" t="s">
        <v>13</v>
      </c>
      <c r="B12" s="26">
        <v>10</v>
      </c>
      <c r="C12" s="130" t="s">
        <v>65</v>
      </c>
      <c r="D12" s="127">
        <v>1741</v>
      </c>
      <c r="E12" s="100">
        <v>3</v>
      </c>
      <c r="F12" s="110">
        <v>1908</v>
      </c>
      <c r="G12" s="29">
        <v>1583</v>
      </c>
      <c r="H12" s="29"/>
      <c r="I12" s="29"/>
      <c r="J12" s="29"/>
      <c r="K12" s="29"/>
      <c r="L12" s="29"/>
      <c r="M12" s="29"/>
      <c r="N12" s="29"/>
      <c r="O12" s="29"/>
      <c r="P12" s="111"/>
      <c r="Q12" s="104">
        <f t="shared" si="0"/>
        <v>1745.5</v>
      </c>
      <c r="R12" s="27"/>
      <c r="S12" s="26">
        <v>2</v>
      </c>
      <c r="T12" s="27"/>
      <c r="U12" s="49"/>
      <c r="V12" s="73"/>
      <c r="W12" s="84"/>
      <c r="X12" s="27"/>
      <c r="Y12" s="49"/>
    </row>
    <row r="13" spans="1:25" ht="18.600000000000001" customHeight="1" x14ac:dyDescent="0.3">
      <c r="A13" s="97" t="s">
        <v>14</v>
      </c>
      <c r="B13" s="93">
        <v>15</v>
      </c>
      <c r="C13" s="126" t="s">
        <v>189</v>
      </c>
      <c r="D13" s="127">
        <v>1679</v>
      </c>
      <c r="E13" s="100">
        <v>3</v>
      </c>
      <c r="F13" s="110">
        <v>1761</v>
      </c>
      <c r="G13" s="29">
        <v>1569</v>
      </c>
      <c r="H13" s="29"/>
      <c r="I13" s="29"/>
      <c r="J13" s="30"/>
      <c r="K13" s="29"/>
      <c r="L13" s="29"/>
      <c r="M13" s="30"/>
      <c r="N13" s="29"/>
      <c r="O13" s="29"/>
      <c r="P13" s="111"/>
      <c r="Q13" s="104">
        <f t="shared" si="0"/>
        <v>1665</v>
      </c>
      <c r="R13" s="27"/>
      <c r="S13" s="93">
        <v>1</v>
      </c>
      <c r="T13" s="27"/>
      <c r="U13" s="49"/>
      <c r="V13" s="73"/>
      <c r="W13" s="84"/>
      <c r="X13" s="27"/>
      <c r="Y13" s="49"/>
    </row>
    <row r="14" spans="1:25" ht="18.600000000000001" customHeight="1" x14ac:dyDescent="0.3">
      <c r="A14" s="97" t="s">
        <v>15</v>
      </c>
      <c r="B14" s="26">
        <v>8</v>
      </c>
      <c r="C14" s="126" t="s">
        <v>176</v>
      </c>
      <c r="D14" s="127">
        <v>1761</v>
      </c>
      <c r="E14" s="100">
        <v>3</v>
      </c>
      <c r="F14" s="110">
        <v>1679</v>
      </c>
      <c r="G14" s="29">
        <v>1582</v>
      </c>
      <c r="H14" s="29"/>
      <c r="I14" s="29"/>
      <c r="J14" s="29"/>
      <c r="K14" s="29"/>
      <c r="L14" s="29"/>
      <c r="M14" s="30"/>
      <c r="N14" s="29"/>
      <c r="O14" s="29"/>
      <c r="P14" s="111"/>
      <c r="Q14" s="104">
        <f t="shared" si="0"/>
        <v>1630.5</v>
      </c>
      <c r="R14" s="27"/>
      <c r="S14" s="26">
        <v>2</v>
      </c>
      <c r="T14" s="38"/>
      <c r="U14" s="84"/>
      <c r="V14" s="73"/>
      <c r="W14" s="84"/>
      <c r="X14" s="27"/>
      <c r="Y14" s="49"/>
    </row>
    <row r="15" spans="1:25" ht="18.600000000000001" customHeight="1" x14ac:dyDescent="0.45">
      <c r="A15" s="97" t="s">
        <v>16</v>
      </c>
      <c r="B15" s="93">
        <v>25</v>
      </c>
      <c r="C15" s="130" t="s">
        <v>201</v>
      </c>
      <c r="D15" s="127">
        <v>1564</v>
      </c>
      <c r="E15" s="100">
        <v>3</v>
      </c>
      <c r="F15" s="110">
        <v>1470</v>
      </c>
      <c r="G15" s="29">
        <v>1605</v>
      </c>
      <c r="H15" s="29"/>
      <c r="I15" s="29"/>
      <c r="J15" s="29"/>
      <c r="K15" s="29"/>
      <c r="L15" s="29"/>
      <c r="M15" s="30"/>
      <c r="N15" s="29"/>
      <c r="O15" s="29"/>
      <c r="P15" s="111"/>
      <c r="Q15" s="104">
        <f t="shared" si="0"/>
        <v>1537.5</v>
      </c>
      <c r="R15" s="27"/>
      <c r="S15" s="93">
        <v>1</v>
      </c>
      <c r="T15" s="27"/>
      <c r="U15" s="49"/>
      <c r="V15" s="73"/>
      <c r="W15" s="49"/>
      <c r="X15" s="27"/>
      <c r="Y15" s="73"/>
    </row>
    <row r="16" spans="1:25" ht="18.600000000000001" customHeight="1" x14ac:dyDescent="0.3">
      <c r="A16" s="97" t="s">
        <v>17</v>
      </c>
      <c r="B16" s="26">
        <v>11</v>
      </c>
      <c r="C16" s="126" t="s">
        <v>121</v>
      </c>
      <c r="D16" s="127">
        <v>1727</v>
      </c>
      <c r="E16" s="100">
        <v>2.5</v>
      </c>
      <c r="F16" s="110">
        <v>1878</v>
      </c>
      <c r="G16" s="29"/>
      <c r="H16" s="29"/>
      <c r="I16" s="29"/>
      <c r="J16" s="29"/>
      <c r="K16" s="29"/>
      <c r="L16" s="29"/>
      <c r="M16" s="30"/>
      <c r="N16" s="29"/>
      <c r="O16" s="29"/>
      <c r="P16" s="111"/>
      <c r="Q16" s="104">
        <f t="shared" si="0"/>
        <v>1878</v>
      </c>
      <c r="R16" s="27"/>
      <c r="S16" s="26">
        <v>2</v>
      </c>
      <c r="T16" s="38"/>
      <c r="U16" s="73"/>
      <c r="V16" s="73"/>
      <c r="W16" s="84"/>
      <c r="X16" s="27"/>
      <c r="Y16" s="73"/>
    </row>
    <row r="17" spans="1:26" ht="18.600000000000001" customHeight="1" x14ac:dyDescent="0.3">
      <c r="A17" s="97" t="s">
        <v>18</v>
      </c>
      <c r="B17" s="137">
        <v>12</v>
      </c>
      <c r="C17" s="126" t="s">
        <v>140</v>
      </c>
      <c r="D17" s="127">
        <v>1724</v>
      </c>
      <c r="E17" s="100">
        <v>2.5</v>
      </c>
      <c r="F17" s="110">
        <v>1828</v>
      </c>
      <c r="G17" s="29"/>
      <c r="H17" s="29"/>
      <c r="I17" s="29"/>
      <c r="J17" s="29"/>
      <c r="K17" s="29"/>
      <c r="L17" s="29"/>
      <c r="M17" s="29"/>
      <c r="N17" s="29"/>
      <c r="O17" s="29"/>
      <c r="P17" s="111"/>
      <c r="Q17" s="104">
        <f t="shared" si="0"/>
        <v>1828</v>
      </c>
      <c r="R17" s="27"/>
      <c r="S17" s="26">
        <v>2</v>
      </c>
      <c r="T17" s="38"/>
      <c r="U17" s="49"/>
      <c r="V17" s="73"/>
      <c r="W17" s="49"/>
      <c r="X17" s="27"/>
      <c r="Y17" s="49"/>
    </row>
    <row r="18" spans="1:26" ht="18.600000000000001" customHeight="1" x14ac:dyDescent="0.45">
      <c r="A18" s="97" t="s">
        <v>19</v>
      </c>
      <c r="B18" s="137">
        <v>5</v>
      </c>
      <c r="C18" s="130" t="s">
        <v>273</v>
      </c>
      <c r="D18" s="127">
        <v>1846</v>
      </c>
      <c r="E18" s="100">
        <v>2.5</v>
      </c>
      <c r="F18" s="110">
        <v>1758</v>
      </c>
      <c r="G18" s="29"/>
      <c r="H18" s="29"/>
      <c r="I18" s="29"/>
      <c r="J18" s="29"/>
      <c r="K18" s="29"/>
      <c r="L18" s="29"/>
      <c r="M18" s="29"/>
      <c r="N18" s="29"/>
      <c r="O18" s="29"/>
      <c r="P18" s="111"/>
      <c r="Q18" s="104">
        <f t="shared" si="0"/>
        <v>1758</v>
      </c>
      <c r="R18" s="27"/>
      <c r="S18" s="26">
        <v>2</v>
      </c>
      <c r="T18" s="38"/>
      <c r="U18" s="49"/>
      <c r="V18" s="73"/>
      <c r="W18" s="49"/>
      <c r="X18" s="27"/>
      <c r="Y18" s="73"/>
    </row>
    <row r="19" spans="1:26" ht="18.600000000000001" customHeight="1" x14ac:dyDescent="0.3">
      <c r="A19" s="97" t="s">
        <v>20</v>
      </c>
      <c r="B19" s="138">
        <v>18</v>
      </c>
      <c r="C19" s="129" t="s">
        <v>203</v>
      </c>
      <c r="D19" s="127">
        <v>1614</v>
      </c>
      <c r="E19" s="100">
        <v>2.5</v>
      </c>
      <c r="F19" s="110">
        <v>1758</v>
      </c>
      <c r="G19" s="29">
        <v>1617</v>
      </c>
      <c r="H19" s="29"/>
      <c r="I19" s="33"/>
      <c r="J19" s="29"/>
      <c r="K19" s="29"/>
      <c r="L19" s="29"/>
      <c r="M19" s="29"/>
      <c r="N19" s="29"/>
      <c r="O19" s="29"/>
      <c r="P19" s="111"/>
      <c r="Q19" s="104">
        <f t="shared" si="0"/>
        <v>1687.5</v>
      </c>
      <c r="R19" s="27"/>
      <c r="S19" s="93">
        <v>1</v>
      </c>
      <c r="T19" s="38"/>
      <c r="U19" s="84"/>
      <c r="V19" s="73"/>
      <c r="W19" s="49"/>
      <c r="X19" s="27"/>
      <c r="Y19" s="49"/>
    </row>
    <row r="20" spans="1:26" ht="18.600000000000001" customHeight="1" x14ac:dyDescent="0.45">
      <c r="A20" s="97" t="s">
        <v>21</v>
      </c>
      <c r="B20" s="138">
        <v>16</v>
      </c>
      <c r="C20" s="130" t="s">
        <v>190</v>
      </c>
      <c r="D20" s="127">
        <v>1628</v>
      </c>
      <c r="E20" s="100">
        <v>2</v>
      </c>
      <c r="F20" s="110"/>
      <c r="G20" s="29"/>
      <c r="H20" s="29"/>
      <c r="I20" s="29"/>
      <c r="J20" s="29"/>
      <c r="K20" s="29"/>
      <c r="L20" s="30"/>
      <c r="M20" s="29"/>
      <c r="N20" s="29"/>
      <c r="O20" s="29"/>
      <c r="P20" s="111"/>
      <c r="Q20" s="104" t="e">
        <f t="shared" si="0"/>
        <v>#DIV/0!</v>
      </c>
      <c r="R20" s="27"/>
      <c r="S20" s="93">
        <v>1</v>
      </c>
      <c r="T20" s="38"/>
      <c r="U20" s="84"/>
      <c r="V20" s="73"/>
      <c r="W20" s="49"/>
      <c r="X20" s="27"/>
      <c r="Y20" s="73"/>
    </row>
    <row r="21" spans="1:26" ht="18.600000000000001" customHeight="1" x14ac:dyDescent="0.3">
      <c r="A21" s="97" t="s">
        <v>22</v>
      </c>
      <c r="B21" s="138">
        <v>14</v>
      </c>
      <c r="C21" s="129" t="s">
        <v>147</v>
      </c>
      <c r="D21" s="127">
        <v>1681</v>
      </c>
      <c r="E21" s="100">
        <v>2</v>
      </c>
      <c r="F21" s="110">
        <v>1788</v>
      </c>
      <c r="G21" s="29">
        <v>1596</v>
      </c>
      <c r="H21" s="29"/>
      <c r="I21" s="29"/>
      <c r="J21" s="29"/>
      <c r="K21" s="29"/>
      <c r="L21" s="29"/>
      <c r="M21" s="29"/>
      <c r="N21" s="29"/>
      <c r="O21" s="29"/>
      <c r="P21" s="111"/>
      <c r="Q21" s="104">
        <f t="shared" si="0"/>
        <v>1692</v>
      </c>
      <c r="R21" s="27"/>
      <c r="S21" s="93">
        <v>1</v>
      </c>
      <c r="T21" s="38"/>
      <c r="U21" s="84"/>
      <c r="V21" s="73"/>
      <c r="W21" s="84"/>
      <c r="X21" s="27"/>
      <c r="Y21" s="49"/>
    </row>
    <row r="22" spans="1:26" ht="18.600000000000001" customHeight="1" x14ac:dyDescent="0.3">
      <c r="A22" s="97" t="s">
        <v>23</v>
      </c>
      <c r="B22" s="138">
        <v>22</v>
      </c>
      <c r="C22" s="126" t="s">
        <v>124</v>
      </c>
      <c r="D22" s="127">
        <v>1583</v>
      </c>
      <c r="E22" s="100">
        <v>2</v>
      </c>
      <c r="F22" s="110">
        <v>1533</v>
      </c>
      <c r="G22" s="29">
        <v>1741</v>
      </c>
      <c r="H22" s="29"/>
      <c r="I22" s="29"/>
      <c r="J22" s="29"/>
      <c r="K22" s="29"/>
      <c r="L22" s="29"/>
      <c r="M22" s="29"/>
      <c r="N22" s="29"/>
      <c r="O22" s="29"/>
      <c r="P22" s="111"/>
      <c r="Q22" s="104">
        <f t="shared" si="0"/>
        <v>1637</v>
      </c>
      <c r="R22" s="27"/>
      <c r="S22" s="93">
        <v>1</v>
      </c>
      <c r="T22" s="27"/>
      <c r="U22" s="49"/>
      <c r="V22" s="73"/>
      <c r="W22" s="84"/>
      <c r="X22" s="27"/>
      <c r="Y22" s="73"/>
    </row>
    <row r="23" spans="1:26" ht="18.600000000000001" customHeight="1" x14ac:dyDescent="0.3">
      <c r="A23" s="97" t="s">
        <v>24</v>
      </c>
      <c r="B23" s="138">
        <v>23</v>
      </c>
      <c r="C23" s="126" t="s">
        <v>30</v>
      </c>
      <c r="D23" s="127">
        <v>1582</v>
      </c>
      <c r="E23" s="100">
        <v>2</v>
      </c>
      <c r="F23" s="110">
        <v>1501</v>
      </c>
      <c r="G23" s="29">
        <v>1761</v>
      </c>
      <c r="H23" s="29"/>
      <c r="I23" s="29"/>
      <c r="J23" s="29"/>
      <c r="K23" s="29"/>
      <c r="L23" s="29"/>
      <c r="M23" s="29"/>
      <c r="N23" s="29"/>
      <c r="O23" s="29"/>
      <c r="P23" s="111"/>
      <c r="Q23" s="104">
        <f t="shared" si="0"/>
        <v>1631</v>
      </c>
      <c r="R23" s="27"/>
      <c r="S23" s="93">
        <v>1</v>
      </c>
      <c r="T23" s="38"/>
      <c r="U23" s="49"/>
      <c r="V23" s="73"/>
      <c r="W23" s="84"/>
      <c r="X23" s="27"/>
      <c r="Y23" s="73"/>
    </row>
    <row r="24" spans="1:26" ht="18.600000000000001" customHeight="1" x14ac:dyDescent="0.3">
      <c r="A24" s="97" t="s">
        <v>25</v>
      </c>
      <c r="B24" s="99">
        <v>28</v>
      </c>
      <c r="C24" s="132" t="s">
        <v>149</v>
      </c>
      <c r="D24" s="127">
        <v>1546</v>
      </c>
      <c r="E24" s="100">
        <v>2</v>
      </c>
      <c r="F24" s="110">
        <v>1601</v>
      </c>
      <c r="G24" s="82"/>
      <c r="H24" s="29"/>
      <c r="I24" s="29"/>
      <c r="J24" s="29"/>
      <c r="K24" s="29"/>
      <c r="L24" s="29"/>
      <c r="M24" s="29"/>
      <c r="N24" s="29"/>
      <c r="O24" s="29"/>
      <c r="P24" s="111"/>
      <c r="Q24" s="104">
        <f t="shared" si="0"/>
        <v>1601</v>
      </c>
      <c r="R24" s="27"/>
      <c r="S24" s="33">
        <v>0</v>
      </c>
      <c r="T24" s="38"/>
      <c r="U24" s="73"/>
      <c r="V24" s="73"/>
      <c r="W24" s="49"/>
      <c r="X24" s="27"/>
      <c r="Y24" s="73"/>
    </row>
    <row r="25" spans="1:26" ht="18.600000000000001" customHeight="1" x14ac:dyDescent="0.3">
      <c r="A25" s="97" t="s">
        <v>35</v>
      </c>
      <c r="B25" s="138">
        <v>24</v>
      </c>
      <c r="C25" s="126" t="s">
        <v>107</v>
      </c>
      <c r="D25" s="127">
        <v>1569</v>
      </c>
      <c r="E25" s="100">
        <v>2</v>
      </c>
      <c r="F25" s="110">
        <v>1472</v>
      </c>
      <c r="G25" s="29">
        <v>1679</v>
      </c>
      <c r="H25" s="29"/>
      <c r="I25" s="29"/>
      <c r="J25" s="29"/>
      <c r="K25" s="29"/>
      <c r="L25" s="29"/>
      <c r="M25" s="29"/>
      <c r="N25" s="29"/>
      <c r="O25" s="29"/>
      <c r="P25" s="111"/>
      <c r="Q25" s="104">
        <f t="shared" si="0"/>
        <v>1575.5</v>
      </c>
      <c r="R25" s="27"/>
      <c r="S25" s="93">
        <v>1</v>
      </c>
      <c r="T25" s="27"/>
      <c r="U25" s="84"/>
      <c r="V25" s="28"/>
      <c r="W25" s="49"/>
      <c r="X25" s="27"/>
      <c r="Y25" s="73"/>
    </row>
    <row r="26" spans="1:26" ht="18.600000000000001" customHeight="1" x14ac:dyDescent="0.3">
      <c r="A26" s="97" t="s">
        <v>36</v>
      </c>
      <c r="B26" s="138">
        <v>19</v>
      </c>
      <c r="C26" s="132" t="s">
        <v>123</v>
      </c>
      <c r="D26" s="127">
        <v>1605</v>
      </c>
      <c r="E26" s="100">
        <v>2</v>
      </c>
      <c r="F26" s="110">
        <v>1560</v>
      </c>
      <c r="G26" s="29">
        <v>1564</v>
      </c>
      <c r="H26" s="29"/>
      <c r="I26" s="29"/>
      <c r="J26" s="29"/>
      <c r="K26" s="29"/>
      <c r="L26" s="29"/>
      <c r="M26" s="29"/>
      <c r="N26" s="29"/>
      <c r="O26" s="29"/>
      <c r="P26" s="111"/>
      <c r="Q26" s="104">
        <f t="shared" si="0"/>
        <v>1562</v>
      </c>
      <c r="R26" s="27"/>
      <c r="S26" s="93">
        <v>1</v>
      </c>
      <c r="T26" s="27"/>
      <c r="U26" s="84"/>
      <c r="V26" s="73"/>
      <c r="W26" s="84"/>
      <c r="X26" s="27"/>
      <c r="Y26" s="73"/>
    </row>
    <row r="27" spans="1:26" ht="18.600000000000001" customHeight="1" x14ac:dyDescent="0.3">
      <c r="A27" s="97" t="s">
        <v>38</v>
      </c>
      <c r="B27" s="138">
        <v>20</v>
      </c>
      <c r="C27" s="126" t="s">
        <v>227</v>
      </c>
      <c r="D27" s="127">
        <v>1601</v>
      </c>
      <c r="E27" s="100">
        <v>2</v>
      </c>
      <c r="F27" s="110">
        <v>1546</v>
      </c>
      <c r="G27" s="82"/>
      <c r="H27" s="29"/>
      <c r="I27" s="29"/>
      <c r="J27" s="29"/>
      <c r="K27" s="29"/>
      <c r="L27" s="29"/>
      <c r="M27" s="29"/>
      <c r="N27" s="29"/>
      <c r="O27" s="29"/>
      <c r="P27" s="111"/>
      <c r="Q27" s="104">
        <f t="shared" si="0"/>
        <v>1546</v>
      </c>
      <c r="R27" s="27"/>
      <c r="S27" s="93">
        <v>1</v>
      </c>
      <c r="T27" s="27"/>
      <c r="U27" s="49"/>
      <c r="V27" s="73"/>
      <c r="W27" s="49"/>
      <c r="X27" s="27"/>
      <c r="Y27" s="73"/>
    </row>
    <row r="28" spans="1:26" ht="18.600000000000001" customHeight="1" x14ac:dyDescent="0.3">
      <c r="A28" s="97" t="s">
        <v>41</v>
      </c>
      <c r="B28" s="99">
        <v>37</v>
      </c>
      <c r="C28" s="129" t="s">
        <v>195</v>
      </c>
      <c r="D28" s="127">
        <v>1450</v>
      </c>
      <c r="E28" s="100">
        <v>1.5</v>
      </c>
      <c r="F28" s="145"/>
      <c r="G28" s="29"/>
      <c r="H28" s="29"/>
      <c r="I28" s="29"/>
      <c r="J28" s="33"/>
      <c r="K28" s="29"/>
      <c r="L28" s="29"/>
      <c r="M28" s="29"/>
      <c r="N28" s="29"/>
      <c r="O28" s="29"/>
      <c r="P28" s="111"/>
      <c r="Q28" s="104" t="e">
        <f t="shared" si="0"/>
        <v>#DIV/0!</v>
      </c>
      <c r="R28" s="27"/>
      <c r="S28" s="33">
        <v>0</v>
      </c>
      <c r="T28" s="38"/>
      <c r="U28" s="49"/>
      <c r="V28" s="73"/>
      <c r="W28" s="49"/>
      <c r="X28" s="27"/>
      <c r="Y28" s="73"/>
    </row>
    <row r="29" spans="1:26" ht="18.600000000000001" customHeight="1" x14ac:dyDescent="0.45">
      <c r="A29" s="97" t="s">
        <v>42</v>
      </c>
      <c r="B29" s="138">
        <v>21</v>
      </c>
      <c r="C29" s="130" t="s">
        <v>202</v>
      </c>
      <c r="D29" s="127">
        <v>1596</v>
      </c>
      <c r="E29" s="100">
        <v>1.5</v>
      </c>
      <c r="F29" s="110">
        <v>1681</v>
      </c>
      <c r="G29" s="29"/>
      <c r="H29" s="29"/>
      <c r="I29" s="29"/>
      <c r="J29" s="29"/>
      <c r="K29" s="29"/>
      <c r="L29" s="29"/>
      <c r="M29" s="29"/>
      <c r="N29" s="29"/>
      <c r="O29" s="29"/>
      <c r="P29" s="111"/>
      <c r="Q29" s="104">
        <f t="shared" si="0"/>
        <v>1681</v>
      </c>
      <c r="R29" s="27"/>
      <c r="S29" s="93">
        <v>1</v>
      </c>
      <c r="T29" s="38"/>
      <c r="U29" s="84"/>
      <c r="V29" s="73"/>
      <c r="W29" s="84"/>
      <c r="X29" s="27"/>
      <c r="Y29" s="73"/>
      <c r="Z29" s="90"/>
    </row>
    <row r="30" spans="1:26" ht="18.600000000000001" customHeight="1" x14ac:dyDescent="0.45">
      <c r="A30" s="97" t="s">
        <v>43</v>
      </c>
      <c r="B30" s="138">
        <v>17</v>
      </c>
      <c r="C30" s="130" t="s">
        <v>101</v>
      </c>
      <c r="D30" s="127">
        <v>1617</v>
      </c>
      <c r="E30" s="100">
        <v>1.5</v>
      </c>
      <c r="F30" s="29">
        <v>1614</v>
      </c>
      <c r="G30" s="29"/>
      <c r="H30" s="29"/>
      <c r="I30" s="29"/>
      <c r="J30" s="29"/>
      <c r="K30" s="29"/>
      <c r="L30" s="29"/>
      <c r="M30" s="29"/>
      <c r="N30" s="29"/>
      <c r="O30" s="30"/>
      <c r="P30" s="111"/>
      <c r="Q30" s="104">
        <f t="shared" si="0"/>
        <v>1614</v>
      </c>
      <c r="R30" s="27"/>
      <c r="S30" s="93">
        <v>1</v>
      </c>
      <c r="T30" s="38"/>
      <c r="U30" s="49"/>
      <c r="V30" s="73"/>
      <c r="W30" s="49"/>
      <c r="X30" s="27"/>
      <c r="Y30" s="49"/>
    </row>
    <row r="31" spans="1:26" ht="18.600000000000001" customHeight="1" x14ac:dyDescent="0.3">
      <c r="A31" s="97" t="s">
        <v>45</v>
      </c>
      <c r="B31" s="99">
        <v>41</v>
      </c>
      <c r="C31" s="133" t="s">
        <v>174</v>
      </c>
      <c r="D31" s="127">
        <v>1423</v>
      </c>
      <c r="E31" s="100">
        <v>1.5</v>
      </c>
      <c r="F31" s="110">
        <v>1533</v>
      </c>
      <c r="G31" s="29"/>
      <c r="H31" s="29"/>
      <c r="I31" s="33"/>
      <c r="J31" s="29"/>
      <c r="K31" s="29"/>
      <c r="L31" s="29"/>
      <c r="M31" s="29"/>
      <c r="N31" s="29"/>
      <c r="O31" s="29"/>
      <c r="P31" s="111"/>
      <c r="Q31" s="104">
        <f t="shared" si="0"/>
        <v>1533</v>
      </c>
      <c r="R31" s="27"/>
      <c r="S31" s="33">
        <v>0</v>
      </c>
      <c r="T31" s="38"/>
      <c r="U31" s="49"/>
      <c r="V31" s="73"/>
      <c r="W31" s="84"/>
      <c r="X31" s="27"/>
      <c r="Y31" s="49"/>
    </row>
    <row r="32" spans="1:26" ht="18.600000000000001" customHeight="1" x14ac:dyDescent="0.3">
      <c r="A32" s="97" t="s">
        <v>46</v>
      </c>
      <c r="B32" s="99">
        <v>30</v>
      </c>
      <c r="C32" s="129" t="s">
        <v>205</v>
      </c>
      <c r="D32" s="127">
        <v>1532</v>
      </c>
      <c r="E32" s="100">
        <v>1</v>
      </c>
      <c r="F32" s="110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104" t="e">
        <f t="shared" si="0"/>
        <v>#DIV/0!</v>
      </c>
      <c r="R32" s="27"/>
      <c r="S32" s="33">
        <v>0</v>
      </c>
      <c r="T32" s="38"/>
      <c r="U32" s="49"/>
      <c r="V32" s="73"/>
      <c r="W32" s="84"/>
      <c r="X32" s="27"/>
      <c r="Y32" s="49"/>
    </row>
    <row r="33" spans="1:25" ht="18.600000000000001" customHeight="1" x14ac:dyDescent="0.3">
      <c r="A33" s="97" t="s">
        <v>47</v>
      </c>
      <c r="B33" s="99">
        <v>31</v>
      </c>
      <c r="C33" s="129" t="s">
        <v>37</v>
      </c>
      <c r="D33" s="127">
        <v>1529</v>
      </c>
      <c r="E33" s="100">
        <v>1</v>
      </c>
      <c r="F33" s="110"/>
      <c r="G33" s="29"/>
      <c r="H33" s="29"/>
      <c r="I33" s="29"/>
      <c r="J33" s="29"/>
      <c r="K33" s="29"/>
      <c r="L33" s="29"/>
      <c r="M33" s="29"/>
      <c r="N33" s="29"/>
      <c r="O33" s="29"/>
      <c r="P33" s="111"/>
      <c r="Q33" s="104" t="e">
        <f t="shared" si="0"/>
        <v>#DIV/0!</v>
      </c>
      <c r="R33" s="27"/>
      <c r="S33" s="33">
        <v>0</v>
      </c>
      <c r="T33" s="38"/>
      <c r="U33" s="49"/>
      <c r="V33" s="73"/>
      <c r="W33" s="49"/>
      <c r="X33" s="27"/>
      <c r="Y33" s="49"/>
    </row>
    <row r="34" spans="1:25" ht="18.600000000000001" customHeight="1" x14ac:dyDescent="0.45">
      <c r="A34" s="97" t="s">
        <v>88</v>
      </c>
      <c r="B34" s="99">
        <v>35</v>
      </c>
      <c r="C34" s="130" t="s">
        <v>115</v>
      </c>
      <c r="D34" s="127">
        <v>1467</v>
      </c>
      <c r="E34" s="100">
        <v>1</v>
      </c>
      <c r="F34" s="110"/>
      <c r="G34" s="29"/>
      <c r="H34" s="29"/>
      <c r="I34" s="29"/>
      <c r="J34" s="29"/>
      <c r="K34" s="29"/>
      <c r="L34" s="29"/>
      <c r="M34" s="29"/>
      <c r="N34" s="29"/>
      <c r="O34" s="29"/>
      <c r="P34" s="111"/>
      <c r="Q34" s="104" t="e">
        <f t="shared" si="0"/>
        <v>#DIV/0!</v>
      </c>
      <c r="R34" s="27"/>
      <c r="S34" s="33">
        <v>0</v>
      </c>
      <c r="T34" s="38"/>
      <c r="U34" s="84"/>
      <c r="V34" s="73"/>
      <c r="W34" s="84"/>
      <c r="X34" s="27"/>
      <c r="Y34" s="49"/>
    </row>
    <row r="35" spans="1:25" ht="18.600000000000001" customHeight="1" x14ac:dyDescent="0.3">
      <c r="A35" s="97" t="s">
        <v>49</v>
      </c>
      <c r="B35" s="99">
        <v>38</v>
      </c>
      <c r="C35" s="132" t="s">
        <v>172</v>
      </c>
      <c r="D35" s="127">
        <v>1449</v>
      </c>
      <c r="E35" s="100">
        <v>1</v>
      </c>
      <c r="F35" s="145"/>
      <c r="G35" s="29"/>
      <c r="H35" s="29"/>
      <c r="I35" s="29"/>
      <c r="J35" s="29"/>
      <c r="K35" s="29"/>
      <c r="L35" s="29"/>
      <c r="M35" s="29"/>
      <c r="N35" s="29"/>
      <c r="O35" s="29"/>
      <c r="P35" s="111"/>
      <c r="Q35" s="104" t="e">
        <f t="shared" si="0"/>
        <v>#DIV/0!</v>
      </c>
      <c r="R35" s="27"/>
      <c r="S35" s="33">
        <v>0</v>
      </c>
      <c r="T35" s="38"/>
      <c r="U35" s="84"/>
      <c r="V35" s="73"/>
      <c r="W35" s="49"/>
      <c r="X35" s="27"/>
      <c r="Y35" s="73"/>
    </row>
    <row r="36" spans="1:25" ht="18.600000000000001" customHeight="1" x14ac:dyDescent="0.3">
      <c r="A36" s="97" t="s">
        <v>51</v>
      </c>
      <c r="B36" s="99">
        <v>44</v>
      </c>
      <c r="C36" s="129" t="s">
        <v>231</v>
      </c>
      <c r="D36" s="127">
        <v>0</v>
      </c>
      <c r="E36" s="100">
        <v>1</v>
      </c>
      <c r="F36" s="110">
        <v>1449</v>
      </c>
      <c r="G36" s="29">
        <v>1601</v>
      </c>
      <c r="H36" s="29"/>
      <c r="I36" s="29"/>
      <c r="J36" s="29"/>
      <c r="K36" s="29"/>
      <c r="L36" s="29"/>
      <c r="M36" s="29"/>
      <c r="N36" s="29"/>
      <c r="O36" s="29"/>
      <c r="P36" s="111"/>
      <c r="Q36" s="104">
        <f t="shared" si="0"/>
        <v>1525</v>
      </c>
      <c r="R36" s="27"/>
      <c r="S36" s="33">
        <v>0</v>
      </c>
      <c r="T36" s="38"/>
      <c r="U36" s="84"/>
      <c r="V36" s="73"/>
      <c r="W36" s="49"/>
      <c r="X36" s="27"/>
      <c r="Y36" s="73"/>
    </row>
    <row r="37" spans="1:25" ht="18.600000000000001" customHeight="1" x14ac:dyDescent="0.3">
      <c r="A37" s="97" t="s">
        <v>52</v>
      </c>
      <c r="B37" s="99">
        <v>43</v>
      </c>
      <c r="C37" s="126" t="s">
        <v>200</v>
      </c>
      <c r="D37" s="127">
        <v>0</v>
      </c>
      <c r="E37" s="100">
        <v>1</v>
      </c>
      <c r="F37" s="110">
        <v>1455</v>
      </c>
      <c r="G37" s="29">
        <v>1546</v>
      </c>
      <c r="H37" s="29"/>
      <c r="I37" s="29"/>
      <c r="J37" s="29"/>
      <c r="K37" s="29"/>
      <c r="L37" s="29"/>
      <c r="M37" s="30"/>
      <c r="N37" s="29"/>
      <c r="O37" s="29"/>
      <c r="P37" s="111"/>
      <c r="Q37" s="104">
        <f t="shared" si="0"/>
        <v>1500.5</v>
      </c>
      <c r="R37" s="27"/>
      <c r="S37" s="33">
        <v>0</v>
      </c>
      <c r="T37" s="38"/>
      <c r="U37" s="49"/>
      <c r="V37" s="73"/>
      <c r="W37" s="84"/>
      <c r="X37" s="27"/>
      <c r="Y37" s="49"/>
    </row>
    <row r="38" spans="1:25" ht="18.600000000000001" customHeight="1" x14ac:dyDescent="0.45">
      <c r="A38" s="97" t="s">
        <v>53</v>
      </c>
      <c r="B38" s="99">
        <v>48</v>
      </c>
      <c r="C38" s="130" t="s">
        <v>271</v>
      </c>
      <c r="D38" s="127">
        <v>0</v>
      </c>
      <c r="E38" s="100">
        <v>1</v>
      </c>
      <c r="F38" s="114">
        <v>1472</v>
      </c>
      <c r="G38" s="29"/>
      <c r="H38" s="29"/>
      <c r="I38" s="29"/>
      <c r="J38" s="29"/>
      <c r="K38" s="30"/>
      <c r="L38" s="29"/>
      <c r="M38" s="29"/>
      <c r="N38" s="30"/>
      <c r="O38" s="29"/>
      <c r="P38" s="111"/>
      <c r="Q38" s="104">
        <f t="shared" si="0"/>
        <v>1472</v>
      </c>
      <c r="R38" s="27"/>
      <c r="S38" s="33">
        <v>0</v>
      </c>
      <c r="T38" s="38"/>
      <c r="U38" s="84"/>
      <c r="V38" s="73"/>
      <c r="W38" s="49"/>
      <c r="X38" s="27"/>
      <c r="Y38" s="73"/>
    </row>
    <row r="39" spans="1:25" ht="18.600000000000001" customHeight="1" x14ac:dyDescent="0.3">
      <c r="A39" s="97" t="s">
        <v>57</v>
      </c>
      <c r="B39" s="99">
        <v>46</v>
      </c>
      <c r="C39" s="126" t="s">
        <v>175</v>
      </c>
      <c r="D39" s="127">
        <v>0</v>
      </c>
      <c r="E39" s="100">
        <v>1</v>
      </c>
      <c r="F39" s="114">
        <v>1455</v>
      </c>
      <c r="G39" s="29"/>
      <c r="H39" s="29"/>
      <c r="I39" s="29"/>
      <c r="J39" s="29"/>
      <c r="K39" s="29"/>
      <c r="L39" s="29"/>
      <c r="M39" s="29"/>
      <c r="N39" s="29"/>
      <c r="O39" s="30"/>
      <c r="P39" s="111"/>
      <c r="Q39" s="104">
        <f t="shared" si="0"/>
        <v>1455</v>
      </c>
      <c r="R39" s="27"/>
      <c r="S39" s="33">
        <v>0</v>
      </c>
      <c r="T39" s="38"/>
      <c r="U39" s="49"/>
      <c r="V39" s="73"/>
      <c r="W39" s="49"/>
      <c r="X39" s="27"/>
      <c r="Y39" s="49"/>
    </row>
    <row r="40" spans="1:25" ht="18.600000000000001" customHeight="1" x14ac:dyDescent="0.3">
      <c r="A40" s="97" t="s">
        <v>126</v>
      </c>
      <c r="B40" s="99">
        <v>47</v>
      </c>
      <c r="C40" s="126" t="s">
        <v>232</v>
      </c>
      <c r="D40" s="127">
        <v>0</v>
      </c>
      <c r="E40" s="100">
        <v>1</v>
      </c>
      <c r="F40" s="144"/>
      <c r="G40" s="30">
        <v>1450</v>
      </c>
      <c r="H40" s="29"/>
      <c r="I40" s="29"/>
      <c r="J40" s="29"/>
      <c r="K40" s="30"/>
      <c r="L40" s="29"/>
      <c r="M40" s="29"/>
      <c r="N40" s="29"/>
      <c r="O40" s="29"/>
      <c r="P40" s="111"/>
      <c r="Q40" s="104">
        <f t="shared" si="0"/>
        <v>1450</v>
      </c>
      <c r="R40" s="27"/>
      <c r="S40" s="33">
        <v>0</v>
      </c>
      <c r="T40" s="38"/>
      <c r="U40" s="73"/>
      <c r="V40" s="73"/>
      <c r="W40" s="84"/>
      <c r="X40" s="27"/>
      <c r="Y40" s="73"/>
    </row>
    <row r="41" spans="1:25" ht="18.600000000000001" customHeight="1" x14ac:dyDescent="0.3">
      <c r="A41" s="97" t="s">
        <v>127</v>
      </c>
      <c r="B41" s="99">
        <v>40</v>
      </c>
      <c r="C41" s="126" t="s">
        <v>204</v>
      </c>
      <c r="D41" s="127">
        <v>1427</v>
      </c>
      <c r="E41" s="100">
        <v>1</v>
      </c>
      <c r="F41" s="114">
        <v>1439</v>
      </c>
      <c r="G41" s="29"/>
      <c r="H41" s="29"/>
      <c r="I41" s="29"/>
      <c r="J41" s="29"/>
      <c r="K41" s="30"/>
      <c r="L41" s="29"/>
      <c r="M41" s="29"/>
      <c r="N41" s="29"/>
      <c r="O41" s="29"/>
      <c r="P41" s="111"/>
      <c r="Q41" s="104">
        <f t="shared" si="0"/>
        <v>1439</v>
      </c>
      <c r="R41" s="27"/>
      <c r="S41" s="33">
        <v>0</v>
      </c>
      <c r="T41" s="38"/>
      <c r="U41" s="84"/>
      <c r="V41" s="73"/>
      <c r="W41" s="49"/>
      <c r="X41" s="27"/>
      <c r="Y41" s="49"/>
    </row>
    <row r="42" spans="1:25" ht="18.600000000000001" customHeight="1" x14ac:dyDescent="0.3">
      <c r="A42" s="97" t="s">
        <v>128</v>
      </c>
      <c r="B42" s="99">
        <v>39</v>
      </c>
      <c r="C42" s="126" t="s">
        <v>148</v>
      </c>
      <c r="D42" s="127">
        <v>1439</v>
      </c>
      <c r="E42" s="100">
        <v>1</v>
      </c>
      <c r="F42" s="114">
        <v>1427</v>
      </c>
      <c r="G42" s="30"/>
      <c r="H42" s="29"/>
      <c r="I42" s="29"/>
      <c r="J42" s="29"/>
      <c r="K42" s="29"/>
      <c r="L42" s="29"/>
      <c r="M42" s="29"/>
      <c r="N42" s="29"/>
      <c r="O42" s="29"/>
      <c r="P42" s="111"/>
      <c r="Q42" s="104">
        <f t="shared" si="0"/>
        <v>1427</v>
      </c>
      <c r="R42" s="27"/>
      <c r="S42" s="33">
        <v>0</v>
      </c>
      <c r="T42" s="38"/>
      <c r="U42" s="73"/>
      <c r="V42" s="73"/>
      <c r="W42" s="49"/>
      <c r="X42" s="27"/>
      <c r="Y42" s="73"/>
    </row>
    <row r="43" spans="1:25" ht="18.600000000000001" customHeight="1" x14ac:dyDescent="0.3">
      <c r="A43" s="97" t="s">
        <v>129</v>
      </c>
      <c r="B43" s="99">
        <v>27</v>
      </c>
      <c r="C43" s="126" t="s">
        <v>60</v>
      </c>
      <c r="D43" s="127">
        <v>1560</v>
      </c>
      <c r="E43" s="100">
        <v>0.5</v>
      </c>
      <c r="F43" s="114">
        <v>1605</v>
      </c>
      <c r="G43" s="29"/>
      <c r="H43" s="29"/>
      <c r="I43" s="29"/>
      <c r="J43" s="29"/>
      <c r="K43" s="29"/>
      <c r="L43" s="29"/>
      <c r="M43" s="29"/>
      <c r="N43" s="29"/>
      <c r="O43" s="29"/>
      <c r="P43" s="111"/>
      <c r="Q43" s="104">
        <f t="shared" si="0"/>
        <v>1605</v>
      </c>
      <c r="R43" s="27"/>
      <c r="S43" s="33">
        <v>0</v>
      </c>
      <c r="T43" s="38"/>
      <c r="U43" s="49"/>
      <c r="V43" s="73"/>
      <c r="W43" s="28"/>
      <c r="X43" s="27"/>
      <c r="Y43" s="28"/>
    </row>
    <row r="44" spans="1:25" ht="18.600000000000001" customHeight="1" x14ac:dyDescent="0.3">
      <c r="A44" s="97" t="s">
        <v>130</v>
      </c>
      <c r="B44" s="99">
        <v>32</v>
      </c>
      <c r="C44" s="126" t="s">
        <v>177</v>
      </c>
      <c r="D44" s="127">
        <v>1501</v>
      </c>
      <c r="E44" s="100">
        <v>0.5</v>
      </c>
      <c r="F44" s="114">
        <v>1582</v>
      </c>
      <c r="G44" s="29"/>
      <c r="H44" s="29"/>
      <c r="I44" s="29"/>
      <c r="J44" s="29"/>
      <c r="K44" s="30"/>
      <c r="L44" s="29"/>
      <c r="M44" s="29"/>
      <c r="N44" s="29"/>
      <c r="O44" s="29"/>
      <c r="P44" s="111"/>
      <c r="Q44" s="104">
        <f t="shared" si="0"/>
        <v>1582</v>
      </c>
      <c r="R44" s="27"/>
      <c r="S44" s="33">
        <v>0</v>
      </c>
      <c r="T44" s="38"/>
      <c r="U44" s="73"/>
      <c r="V44" s="73"/>
      <c r="W44" s="84"/>
      <c r="X44" s="27"/>
      <c r="Y44" s="73"/>
    </row>
    <row r="45" spans="1:25" ht="18.600000000000001" customHeight="1" x14ac:dyDescent="0.3">
      <c r="A45" s="97" t="s">
        <v>131</v>
      </c>
      <c r="B45" s="99">
        <v>36</v>
      </c>
      <c r="C45" s="126" t="s">
        <v>187</v>
      </c>
      <c r="D45" s="127">
        <v>1455</v>
      </c>
      <c r="E45" s="100">
        <v>0</v>
      </c>
      <c r="F45" s="146"/>
      <c r="G45" s="29"/>
      <c r="H45" s="29"/>
      <c r="I45" s="29"/>
      <c r="J45" s="29"/>
      <c r="K45" s="29"/>
      <c r="L45" s="29"/>
      <c r="M45" s="29"/>
      <c r="N45" s="29"/>
      <c r="O45" s="29"/>
      <c r="P45" s="111"/>
      <c r="Q45" s="104" t="e">
        <f t="shared" si="0"/>
        <v>#DIV/0!</v>
      </c>
      <c r="R45" s="27"/>
      <c r="S45" s="33">
        <v>0</v>
      </c>
      <c r="T45" s="38"/>
      <c r="U45" s="73"/>
      <c r="V45" s="73"/>
      <c r="W45" s="84"/>
      <c r="X45" s="27"/>
      <c r="Y45" s="73"/>
    </row>
    <row r="46" spans="1:25" ht="18.600000000000001" customHeight="1" x14ac:dyDescent="0.45">
      <c r="A46" s="97" t="s">
        <v>132</v>
      </c>
      <c r="B46" s="99">
        <v>45</v>
      </c>
      <c r="C46" s="130" t="s">
        <v>234</v>
      </c>
      <c r="D46" s="127">
        <v>0</v>
      </c>
      <c r="E46" s="100">
        <v>0</v>
      </c>
      <c r="F46" s="114"/>
      <c r="G46" s="29"/>
      <c r="H46" s="30"/>
      <c r="I46" s="29"/>
      <c r="J46" s="29"/>
      <c r="K46" s="30"/>
      <c r="L46" s="29"/>
      <c r="M46" s="29"/>
      <c r="N46" s="29"/>
      <c r="O46" s="29"/>
      <c r="P46" s="111"/>
      <c r="Q46" s="104" t="e">
        <f t="shared" si="0"/>
        <v>#DIV/0!</v>
      </c>
      <c r="R46" s="27"/>
      <c r="S46" s="33">
        <v>0</v>
      </c>
      <c r="T46" s="38"/>
      <c r="U46" s="84"/>
      <c r="V46" s="73"/>
      <c r="W46" s="49"/>
      <c r="X46" s="27"/>
      <c r="Y46" s="73"/>
    </row>
    <row r="47" spans="1:25" ht="18.600000000000001" customHeight="1" x14ac:dyDescent="0.3">
      <c r="A47" s="97" t="s">
        <v>133</v>
      </c>
      <c r="B47" s="99">
        <v>49</v>
      </c>
      <c r="C47" s="132" t="s">
        <v>209</v>
      </c>
      <c r="D47" s="127">
        <v>0</v>
      </c>
      <c r="E47" s="100">
        <v>0</v>
      </c>
      <c r="F47" s="114"/>
      <c r="G47" s="30"/>
      <c r="H47" s="29"/>
      <c r="I47" s="29"/>
      <c r="J47" s="29"/>
      <c r="K47" s="29"/>
      <c r="L47" s="29"/>
      <c r="M47" s="29"/>
      <c r="N47" s="29"/>
      <c r="O47" s="29"/>
      <c r="P47" s="111"/>
      <c r="Q47" s="104" t="e">
        <f t="shared" si="0"/>
        <v>#DIV/0!</v>
      </c>
      <c r="R47" s="27"/>
      <c r="S47" s="33">
        <v>0</v>
      </c>
      <c r="T47" s="38"/>
      <c r="U47" s="73"/>
      <c r="V47" s="73"/>
      <c r="W47" s="28"/>
      <c r="X47" s="27"/>
      <c r="Y47" s="28"/>
    </row>
    <row r="48" spans="1:25" ht="18.600000000000001" customHeight="1" x14ac:dyDescent="0.3">
      <c r="A48" s="97" t="s">
        <v>134</v>
      </c>
      <c r="B48" s="99">
        <v>42</v>
      </c>
      <c r="C48" s="126" t="s">
        <v>122</v>
      </c>
      <c r="D48" s="127">
        <v>0</v>
      </c>
      <c r="E48" s="100">
        <v>0</v>
      </c>
      <c r="F48" s="29"/>
      <c r="G48" s="29"/>
      <c r="H48" s="29"/>
      <c r="I48" s="29"/>
      <c r="J48" s="29"/>
      <c r="K48" s="30"/>
      <c r="L48" s="29"/>
      <c r="M48" s="29"/>
      <c r="N48" s="29"/>
      <c r="O48" s="29"/>
      <c r="P48" s="111"/>
      <c r="Q48" s="104" t="e">
        <f t="shared" si="0"/>
        <v>#DIV/0!</v>
      </c>
      <c r="R48" s="27"/>
      <c r="S48" s="33">
        <v>0</v>
      </c>
      <c r="T48" s="38"/>
      <c r="U48" s="84"/>
      <c r="V48" s="73"/>
      <c r="W48" s="84"/>
      <c r="X48" s="27"/>
      <c r="Y48" s="73"/>
    </row>
    <row r="49" spans="1:25" ht="18.600000000000001" customHeight="1" x14ac:dyDescent="0.3">
      <c r="A49" s="97" t="s">
        <v>135</v>
      </c>
      <c r="B49" s="99">
        <v>33</v>
      </c>
      <c r="C49" s="132" t="s">
        <v>226</v>
      </c>
      <c r="D49" s="127">
        <v>1472</v>
      </c>
      <c r="E49" s="100">
        <v>0</v>
      </c>
      <c r="F49" s="114">
        <v>1569</v>
      </c>
      <c r="G49" s="147"/>
      <c r="H49" s="29"/>
      <c r="I49" s="29"/>
      <c r="J49" s="29"/>
      <c r="K49" s="29"/>
      <c r="L49" s="29"/>
      <c r="M49" s="29"/>
      <c r="N49" s="29"/>
      <c r="O49" s="29"/>
      <c r="P49" s="111"/>
      <c r="Q49" s="104">
        <f t="shared" si="0"/>
        <v>1569</v>
      </c>
      <c r="R49" s="27"/>
      <c r="S49" s="33">
        <v>0</v>
      </c>
      <c r="T49" s="38"/>
      <c r="U49" s="73"/>
      <c r="V49" s="73"/>
      <c r="W49" s="28"/>
      <c r="X49" s="27"/>
      <c r="Y49" s="49"/>
    </row>
    <row r="50" spans="1:25" ht="18.600000000000001" customHeight="1" x14ac:dyDescent="0.3">
      <c r="A50" s="97" t="s">
        <v>136</v>
      </c>
      <c r="B50" s="99">
        <v>34</v>
      </c>
      <c r="C50" s="126" t="s">
        <v>31</v>
      </c>
      <c r="D50" s="127">
        <v>1470</v>
      </c>
      <c r="E50" s="100">
        <v>0</v>
      </c>
      <c r="F50" s="114">
        <v>1564</v>
      </c>
      <c r="G50" s="29">
        <v>1449</v>
      </c>
      <c r="H50" s="29"/>
      <c r="I50" s="29"/>
      <c r="J50" s="29"/>
      <c r="K50" s="29"/>
      <c r="L50" s="29"/>
      <c r="M50" s="29"/>
      <c r="N50" s="29"/>
      <c r="O50" s="29"/>
      <c r="P50" s="111"/>
      <c r="Q50" s="104">
        <f t="shared" si="0"/>
        <v>1506.5</v>
      </c>
      <c r="R50" s="27"/>
      <c r="S50" s="33">
        <v>0</v>
      </c>
      <c r="T50" s="38"/>
      <c r="U50" s="73"/>
      <c r="V50" s="73"/>
      <c r="W50" s="49"/>
      <c r="X50" s="27"/>
      <c r="Y50" s="73"/>
    </row>
    <row r="51" spans="1:25" ht="18.600000000000001" customHeight="1" x14ac:dyDescent="0.3">
      <c r="A51" s="97" t="s">
        <v>137</v>
      </c>
      <c r="B51" s="99">
        <v>29</v>
      </c>
      <c r="C51" s="132" t="s">
        <v>210</v>
      </c>
      <c r="D51" s="127">
        <v>1533</v>
      </c>
      <c r="E51" s="100">
        <v>0</v>
      </c>
      <c r="F51" s="110">
        <v>1583</v>
      </c>
      <c r="G51" s="29">
        <v>1423</v>
      </c>
      <c r="H51" s="29"/>
      <c r="I51" s="29"/>
      <c r="J51" s="29"/>
      <c r="K51" s="29"/>
      <c r="L51" s="29"/>
      <c r="M51" s="29"/>
      <c r="N51" s="29"/>
      <c r="O51" s="29"/>
      <c r="P51" s="111"/>
      <c r="Q51" s="104">
        <f t="shared" si="0"/>
        <v>1503</v>
      </c>
      <c r="R51" s="27"/>
      <c r="S51" s="33">
        <v>0</v>
      </c>
      <c r="T51" s="38"/>
      <c r="U51" s="73"/>
      <c r="V51" s="73"/>
      <c r="W51" s="84"/>
      <c r="X51" s="27"/>
      <c r="Y51" s="73"/>
    </row>
    <row r="52" spans="1:25" ht="18.600000000000001" customHeight="1" x14ac:dyDescent="0.45">
      <c r="A52" s="97" t="s">
        <v>138</v>
      </c>
      <c r="B52" s="99"/>
      <c r="C52" s="130"/>
      <c r="D52" s="128"/>
      <c r="E52" s="100"/>
      <c r="F52" s="114"/>
      <c r="G52" s="29"/>
      <c r="H52" s="29"/>
      <c r="I52" s="29"/>
      <c r="J52" s="29"/>
      <c r="K52" s="30"/>
      <c r="L52" s="29"/>
      <c r="M52" s="30"/>
      <c r="N52" s="29"/>
      <c r="O52" s="29"/>
      <c r="P52" s="111"/>
      <c r="Q52" s="104"/>
      <c r="R52" s="27"/>
      <c r="S52" s="33">
        <v>0</v>
      </c>
      <c r="T52" s="38"/>
      <c r="U52" s="73"/>
      <c r="V52" s="73"/>
      <c r="W52" s="49"/>
      <c r="X52" s="27"/>
      <c r="Y52" s="73"/>
    </row>
    <row r="53" spans="1:25" ht="18.600000000000001" customHeight="1" x14ac:dyDescent="0.45">
      <c r="A53" s="97" t="s">
        <v>139</v>
      </c>
      <c r="B53" s="101"/>
      <c r="C53" s="130"/>
      <c r="D53" s="128"/>
      <c r="E53" s="100"/>
      <c r="F53" s="114"/>
      <c r="G53" s="29"/>
      <c r="H53" s="29"/>
      <c r="I53" s="29"/>
      <c r="J53" s="29"/>
      <c r="K53" s="29"/>
      <c r="L53" s="30"/>
      <c r="M53" s="29"/>
      <c r="N53" s="30"/>
      <c r="O53" s="29"/>
      <c r="P53" s="111"/>
      <c r="Q53" s="104"/>
      <c r="R53" s="27"/>
      <c r="S53" s="33">
        <v>0</v>
      </c>
      <c r="T53" s="38"/>
      <c r="U53" s="73"/>
      <c r="V53" s="73"/>
      <c r="W53" s="73"/>
      <c r="X53" s="27"/>
      <c r="Y53" s="73"/>
    </row>
    <row r="54" spans="1:25" ht="18.600000000000001" customHeight="1" thickBot="1" x14ac:dyDescent="0.5">
      <c r="A54" s="97" t="s">
        <v>196</v>
      </c>
      <c r="B54" s="117"/>
      <c r="C54" s="102"/>
      <c r="D54" s="118"/>
      <c r="E54" s="103"/>
      <c r="F54" s="114"/>
      <c r="G54" s="29"/>
      <c r="H54" s="29"/>
      <c r="I54" s="29"/>
      <c r="J54" s="29"/>
      <c r="K54" s="30"/>
      <c r="L54" s="30"/>
      <c r="M54" s="29"/>
      <c r="N54" s="29"/>
      <c r="O54" s="29"/>
      <c r="P54" s="111"/>
      <c r="Q54" s="104"/>
      <c r="R54" s="27"/>
      <c r="S54" s="33">
        <v>0</v>
      </c>
      <c r="T54" s="38"/>
      <c r="U54" s="84"/>
      <c r="V54" s="73"/>
      <c r="W54" s="84"/>
      <c r="X54" s="27"/>
      <c r="Y54" s="73"/>
    </row>
    <row r="55" spans="1:25" ht="18.600000000000001" customHeight="1" x14ac:dyDescent="0.45">
      <c r="A55" s="4"/>
      <c r="B55" s="38"/>
      <c r="C55" s="39"/>
      <c r="D55" s="40"/>
      <c r="E55" s="95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2"/>
      <c r="S55" s="38"/>
      <c r="T55" s="38"/>
      <c r="Y55" s="2"/>
    </row>
    <row r="56" spans="1:25" ht="19.2" x14ac:dyDescent="0.3">
      <c r="B56" s="1"/>
      <c r="C56" s="45" t="s">
        <v>111</v>
      </c>
      <c r="D56" s="43">
        <f>SUM(D5:D54)</f>
        <v>63460</v>
      </c>
      <c r="E56" s="96">
        <f>SUM(E5:E55)</f>
        <v>79.5</v>
      </c>
      <c r="R56" s="2" t="s">
        <v>111</v>
      </c>
      <c r="S56" s="2">
        <f>SUM(S5:S54)</f>
        <v>36</v>
      </c>
      <c r="T56" s="2"/>
      <c r="U56" s="43">
        <f>SUM(U5:U54)</f>
        <v>0</v>
      </c>
      <c r="V56" s="43">
        <f>SUM(V5:V54)</f>
        <v>0</v>
      </c>
      <c r="W56" s="43">
        <f>SUM(W5:W54)</f>
        <v>0</v>
      </c>
      <c r="Y56" s="43">
        <f>SUM(Y5:Y54)</f>
        <v>0</v>
      </c>
    </row>
    <row r="57" spans="1:25" ht="19.2" x14ac:dyDescent="0.3">
      <c r="C57" s="46" t="s">
        <v>165</v>
      </c>
      <c r="D57" s="47">
        <f>D56/46</f>
        <v>1379.5652173913043</v>
      </c>
      <c r="U57" s="47">
        <f>U56/46</f>
        <v>0</v>
      </c>
      <c r="V57" s="47">
        <f>V56/49</f>
        <v>0</v>
      </c>
      <c r="W57" s="47">
        <f>W56/51</f>
        <v>0</v>
      </c>
      <c r="Y57" s="47">
        <f>Y56/49</f>
        <v>0</v>
      </c>
    </row>
  </sheetData>
  <sortState ref="B5:S51">
    <sortCondition descending="1" ref="E5:E51"/>
    <sortCondition descending="1" ref="Q5:Q51"/>
  </sortState>
  <mergeCells count="1">
    <mergeCell ref="F3:P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5"/>
  <sheetViews>
    <sheetView showGridLines="0" zoomScaleNormal="100" workbookViewId="0">
      <selection activeCell="C5" sqref="C5:C14"/>
    </sheetView>
  </sheetViews>
  <sheetFormatPr defaultColWidth="8.6640625" defaultRowHeight="15.6" x14ac:dyDescent="0.3"/>
  <cols>
    <col min="1" max="1" width="4.109375" style="3" customWidth="1"/>
    <col min="2" max="2" width="6.21875" style="4" customWidth="1"/>
    <col min="3" max="3" width="9.6640625" style="4" customWidth="1"/>
    <col min="4" max="4" width="22.88671875" style="24" customWidth="1"/>
    <col min="5" max="5" width="11.44140625" style="3" customWidth="1"/>
    <col min="6" max="6" width="27.6640625" style="3" customWidth="1"/>
    <col min="7" max="7" width="1.88671875" style="3" customWidth="1"/>
    <col min="8" max="8" width="7" style="3" bestFit="1" customWidth="1"/>
    <col min="9" max="16384" width="8.6640625" style="3"/>
  </cols>
  <sheetData>
    <row r="1" spans="2:8" ht="18" x14ac:dyDescent="0.35">
      <c r="B1" s="18" t="s">
        <v>183</v>
      </c>
      <c r="C1" s="18"/>
    </row>
    <row r="2" spans="2:8" ht="6" customHeight="1" x14ac:dyDescent="0.3"/>
    <row r="3" spans="2:8" ht="7.8" customHeight="1" x14ac:dyDescent="0.3"/>
    <row r="4" spans="2:8" s="25" customFormat="1" ht="31.2" x14ac:dyDescent="0.3">
      <c r="B4" s="115" t="s">
        <v>224</v>
      </c>
      <c r="C4" s="70" t="s">
        <v>217</v>
      </c>
      <c r="D4" s="71" t="s">
        <v>0</v>
      </c>
      <c r="E4" s="70" t="s">
        <v>185</v>
      </c>
      <c r="F4" s="72" t="s">
        <v>113</v>
      </c>
      <c r="H4" s="70" t="s">
        <v>225</v>
      </c>
    </row>
    <row r="5" spans="2:8" ht="15.6" customHeight="1" x14ac:dyDescent="0.3">
      <c r="B5" s="85">
        <v>1</v>
      </c>
      <c r="C5" s="127">
        <v>1996</v>
      </c>
      <c r="D5" s="129" t="s">
        <v>171</v>
      </c>
      <c r="E5" s="127">
        <v>2006</v>
      </c>
      <c r="F5" s="36" t="s">
        <v>272</v>
      </c>
      <c r="H5" s="85">
        <v>2</v>
      </c>
    </row>
    <row r="6" spans="2:8" ht="15.6" customHeight="1" x14ac:dyDescent="0.3">
      <c r="B6" s="85">
        <v>2</v>
      </c>
      <c r="C6" s="127">
        <v>1932</v>
      </c>
      <c r="D6" s="126" t="s">
        <v>141</v>
      </c>
      <c r="E6" s="127">
        <v>2001</v>
      </c>
      <c r="F6" s="36" t="s">
        <v>235</v>
      </c>
      <c r="H6" s="85">
        <v>2</v>
      </c>
    </row>
    <row r="7" spans="2:8" ht="15.6" customHeight="1" x14ac:dyDescent="0.45">
      <c r="B7" s="85">
        <v>3</v>
      </c>
      <c r="C7" s="127">
        <v>1909</v>
      </c>
      <c r="D7" s="126" t="s">
        <v>191</v>
      </c>
      <c r="E7" s="127">
        <v>1984</v>
      </c>
      <c r="F7" s="130" t="s">
        <v>272</v>
      </c>
      <c r="H7" s="85">
        <v>2</v>
      </c>
    </row>
    <row r="8" spans="2:8" ht="15.6" customHeight="1" x14ac:dyDescent="0.45">
      <c r="B8" s="85">
        <v>4</v>
      </c>
      <c r="C8" s="127">
        <v>1878</v>
      </c>
      <c r="D8" s="126" t="s">
        <v>28</v>
      </c>
      <c r="E8" s="127">
        <v>1951</v>
      </c>
      <c r="F8" s="130" t="s">
        <v>272</v>
      </c>
      <c r="H8" s="85">
        <v>2</v>
      </c>
    </row>
    <row r="9" spans="2:8" ht="15.6" customHeight="1" x14ac:dyDescent="0.45">
      <c r="B9" s="85">
        <v>5</v>
      </c>
      <c r="C9" s="127">
        <v>1846</v>
      </c>
      <c r="D9" s="126" t="s">
        <v>273</v>
      </c>
      <c r="E9" s="127">
        <v>1986</v>
      </c>
      <c r="F9" s="130" t="s">
        <v>272</v>
      </c>
      <c r="H9" s="85">
        <v>2</v>
      </c>
    </row>
    <row r="10" spans="2:8" ht="15.6" customHeight="1" x14ac:dyDescent="0.45">
      <c r="B10" s="85">
        <v>6</v>
      </c>
      <c r="C10" s="127">
        <v>1828</v>
      </c>
      <c r="D10" s="126" t="s">
        <v>173</v>
      </c>
      <c r="E10" s="127">
        <v>2006</v>
      </c>
      <c r="F10" s="130" t="s">
        <v>272</v>
      </c>
      <c r="H10" s="85">
        <v>2</v>
      </c>
    </row>
    <row r="11" spans="2:8" ht="15.6" customHeight="1" x14ac:dyDescent="0.45">
      <c r="B11" s="85">
        <v>7</v>
      </c>
      <c r="C11" s="127">
        <v>1788</v>
      </c>
      <c r="D11" s="132" t="s">
        <v>184</v>
      </c>
      <c r="E11" s="127">
        <v>2012</v>
      </c>
      <c r="F11" s="130" t="s">
        <v>272</v>
      </c>
      <c r="H11" s="85">
        <v>2</v>
      </c>
    </row>
    <row r="12" spans="2:8" ht="15.6" customHeight="1" x14ac:dyDescent="0.45">
      <c r="B12" s="85">
        <v>8</v>
      </c>
      <c r="C12" s="127">
        <v>1761</v>
      </c>
      <c r="D12" s="126" t="s">
        <v>176</v>
      </c>
      <c r="E12" s="127">
        <v>2011</v>
      </c>
      <c r="F12" s="130" t="s">
        <v>272</v>
      </c>
      <c r="H12" s="85">
        <v>2</v>
      </c>
    </row>
    <row r="13" spans="2:8" ht="15.6" customHeight="1" x14ac:dyDescent="0.45">
      <c r="B13" s="85">
        <v>9</v>
      </c>
      <c r="C13" s="127">
        <v>1758</v>
      </c>
      <c r="D13" s="129" t="s">
        <v>48</v>
      </c>
      <c r="E13" s="127">
        <v>1979</v>
      </c>
      <c r="F13" s="130" t="s">
        <v>272</v>
      </c>
      <c r="H13" s="85">
        <v>2</v>
      </c>
    </row>
    <row r="14" spans="2:8" ht="15.6" customHeight="1" x14ac:dyDescent="0.45">
      <c r="B14" s="85">
        <v>10</v>
      </c>
      <c r="C14" s="127">
        <v>1741</v>
      </c>
      <c r="D14" s="130" t="s">
        <v>65</v>
      </c>
      <c r="E14" s="127">
        <v>1970</v>
      </c>
      <c r="F14" s="130" t="s">
        <v>272</v>
      </c>
      <c r="H14" s="85">
        <v>2</v>
      </c>
    </row>
    <row r="15" spans="2:8" ht="15.6" customHeight="1" x14ac:dyDescent="0.3">
      <c r="B15" s="85">
        <v>11</v>
      </c>
      <c r="C15" s="127">
        <v>1727</v>
      </c>
      <c r="D15" s="126" t="s">
        <v>121</v>
      </c>
      <c r="E15" s="127">
        <v>2002</v>
      </c>
      <c r="F15" s="36" t="s">
        <v>235</v>
      </c>
      <c r="G15" s="121"/>
      <c r="H15" s="85">
        <v>2</v>
      </c>
    </row>
    <row r="16" spans="2:8" ht="15.6" customHeight="1" x14ac:dyDescent="0.3">
      <c r="B16" s="85">
        <v>12</v>
      </c>
      <c r="C16" s="127">
        <v>1724</v>
      </c>
      <c r="D16" s="126" t="s">
        <v>140</v>
      </c>
      <c r="E16" s="127">
        <v>1968</v>
      </c>
      <c r="F16" s="36" t="s">
        <v>270</v>
      </c>
      <c r="H16" s="85">
        <v>2</v>
      </c>
    </row>
    <row r="17" spans="2:8" ht="15.6" customHeight="1" x14ac:dyDescent="0.45">
      <c r="B17" s="66">
        <v>13</v>
      </c>
      <c r="C17" s="120"/>
      <c r="D17" s="126"/>
      <c r="E17" s="120"/>
      <c r="F17" s="130"/>
      <c r="G17" s="41"/>
      <c r="H17" s="66"/>
    </row>
    <row r="18" spans="2:8" ht="15.6" customHeight="1" x14ac:dyDescent="0.45">
      <c r="B18" s="83">
        <v>14</v>
      </c>
      <c r="C18" s="127">
        <v>1681</v>
      </c>
      <c r="D18" s="129" t="s">
        <v>147</v>
      </c>
      <c r="E18" s="127">
        <v>2010</v>
      </c>
      <c r="F18" s="130" t="s">
        <v>272</v>
      </c>
      <c r="G18" s="121"/>
      <c r="H18" s="83">
        <v>1</v>
      </c>
    </row>
    <row r="19" spans="2:8" ht="15.6" customHeight="1" x14ac:dyDescent="0.45">
      <c r="B19" s="83">
        <v>15</v>
      </c>
      <c r="C19" s="127">
        <v>1679</v>
      </c>
      <c r="D19" s="126" t="s">
        <v>189</v>
      </c>
      <c r="E19" s="127">
        <v>1993</v>
      </c>
      <c r="F19" s="130" t="s">
        <v>272</v>
      </c>
      <c r="H19" s="83">
        <v>1</v>
      </c>
    </row>
    <row r="20" spans="2:8" ht="15.6" customHeight="1" x14ac:dyDescent="0.3">
      <c r="B20" s="83">
        <v>16</v>
      </c>
      <c r="C20" s="127">
        <v>1628</v>
      </c>
      <c r="D20" s="129" t="s">
        <v>190</v>
      </c>
      <c r="E20" s="127">
        <v>1954</v>
      </c>
      <c r="F20" s="36" t="s">
        <v>270</v>
      </c>
      <c r="H20" s="83">
        <v>1</v>
      </c>
    </row>
    <row r="21" spans="2:8" ht="15.6" customHeight="1" x14ac:dyDescent="0.3">
      <c r="B21" s="83">
        <v>17</v>
      </c>
      <c r="C21" s="127">
        <v>1617</v>
      </c>
      <c r="D21" s="129" t="s">
        <v>101</v>
      </c>
      <c r="E21" s="127">
        <v>1972</v>
      </c>
      <c r="F21" s="36" t="s">
        <v>270</v>
      </c>
      <c r="H21" s="83">
        <v>1</v>
      </c>
    </row>
    <row r="22" spans="2:8" ht="15.6" customHeight="1" x14ac:dyDescent="0.3">
      <c r="B22" s="83">
        <v>18</v>
      </c>
      <c r="C22" s="127">
        <v>1614</v>
      </c>
      <c r="D22" s="129" t="s">
        <v>203</v>
      </c>
      <c r="E22" s="127">
        <v>1985</v>
      </c>
      <c r="F22" s="129" t="s">
        <v>229</v>
      </c>
      <c r="G22" s="121"/>
      <c r="H22" s="83">
        <v>1</v>
      </c>
    </row>
    <row r="23" spans="2:8" ht="15.6" customHeight="1" x14ac:dyDescent="0.45">
      <c r="B23" s="83">
        <v>19</v>
      </c>
      <c r="C23" s="127">
        <v>1605</v>
      </c>
      <c r="D23" s="132" t="s">
        <v>123</v>
      </c>
      <c r="E23" s="127">
        <v>2012</v>
      </c>
      <c r="F23" s="130" t="s">
        <v>272</v>
      </c>
      <c r="H23" s="83">
        <v>1</v>
      </c>
    </row>
    <row r="24" spans="2:8" ht="15.6" customHeight="1" x14ac:dyDescent="0.45">
      <c r="B24" s="83">
        <v>20</v>
      </c>
      <c r="C24" s="127">
        <v>1601</v>
      </c>
      <c r="D24" s="126" t="s">
        <v>227</v>
      </c>
      <c r="E24" s="127">
        <v>2007</v>
      </c>
      <c r="F24" s="130" t="s">
        <v>272</v>
      </c>
      <c r="H24" s="83">
        <v>1</v>
      </c>
    </row>
    <row r="25" spans="2:8" ht="15" customHeight="1" x14ac:dyDescent="0.45">
      <c r="B25" s="83">
        <v>21</v>
      </c>
      <c r="C25" s="127">
        <v>1596</v>
      </c>
      <c r="D25" s="126" t="s">
        <v>202</v>
      </c>
      <c r="E25" s="134">
        <v>1982</v>
      </c>
      <c r="F25" s="130" t="s">
        <v>272</v>
      </c>
      <c r="H25" s="83">
        <v>1</v>
      </c>
    </row>
    <row r="26" spans="2:8" ht="15.6" customHeight="1" x14ac:dyDescent="0.45">
      <c r="B26" s="83">
        <v>22</v>
      </c>
      <c r="C26" s="127">
        <v>1583</v>
      </c>
      <c r="D26" s="126" t="s">
        <v>124</v>
      </c>
      <c r="E26" s="134">
        <v>1972</v>
      </c>
      <c r="F26" s="130" t="s">
        <v>272</v>
      </c>
      <c r="H26" s="83">
        <v>1</v>
      </c>
    </row>
    <row r="27" spans="2:8" ht="15.6" customHeight="1" x14ac:dyDescent="0.45">
      <c r="B27" s="83">
        <v>23</v>
      </c>
      <c r="C27" s="127">
        <v>1582</v>
      </c>
      <c r="D27" s="126" t="s">
        <v>30</v>
      </c>
      <c r="E27" s="134">
        <v>1947</v>
      </c>
      <c r="F27" s="130" t="s">
        <v>230</v>
      </c>
      <c r="H27" s="83">
        <v>1</v>
      </c>
    </row>
    <row r="28" spans="2:8" ht="15.6" customHeight="1" x14ac:dyDescent="0.45">
      <c r="B28" s="83">
        <v>24</v>
      </c>
      <c r="C28" s="127">
        <v>1569</v>
      </c>
      <c r="D28" s="126" t="s">
        <v>107</v>
      </c>
      <c r="E28" s="127">
        <v>1990</v>
      </c>
      <c r="F28" s="130" t="s">
        <v>272</v>
      </c>
      <c r="H28" s="83">
        <v>1</v>
      </c>
    </row>
    <row r="29" spans="2:8" ht="15.6" customHeight="1" x14ac:dyDescent="0.45">
      <c r="B29" s="83">
        <v>25</v>
      </c>
      <c r="C29" s="127">
        <v>1564</v>
      </c>
      <c r="D29" s="130" t="s">
        <v>201</v>
      </c>
      <c r="E29" s="127">
        <v>2015</v>
      </c>
      <c r="F29" s="36" t="s">
        <v>272</v>
      </c>
      <c r="H29" s="83">
        <v>1</v>
      </c>
    </row>
    <row r="30" spans="2:8" ht="15.6" customHeight="1" x14ac:dyDescent="0.3">
      <c r="B30" s="66">
        <v>26</v>
      </c>
      <c r="C30" s="122"/>
      <c r="D30" s="126"/>
      <c r="E30" s="122"/>
      <c r="F30" s="123"/>
      <c r="G30" s="41"/>
      <c r="H30" s="66"/>
    </row>
    <row r="31" spans="2:8" ht="15.6" customHeight="1" x14ac:dyDescent="0.3">
      <c r="B31" s="66">
        <v>27</v>
      </c>
      <c r="C31" s="127">
        <v>1560</v>
      </c>
      <c r="D31" s="126" t="s">
        <v>60</v>
      </c>
      <c r="E31" s="127">
        <v>1950</v>
      </c>
      <c r="F31" s="131" t="s">
        <v>228</v>
      </c>
      <c r="G31" s="41"/>
      <c r="H31" s="66">
        <v>0</v>
      </c>
    </row>
    <row r="32" spans="2:8" ht="15.6" customHeight="1" x14ac:dyDescent="0.45">
      <c r="B32" s="66">
        <v>28</v>
      </c>
      <c r="C32" s="127">
        <v>1546</v>
      </c>
      <c r="D32" s="132" t="s">
        <v>149</v>
      </c>
      <c r="E32" s="127">
        <v>2011</v>
      </c>
      <c r="F32" s="130" t="s">
        <v>272</v>
      </c>
      <c r="G32" s="41"/>
      <c r="H32" s="66">
        <v>0</v>
      </c>
    </row>
    <row r="33" spans="2:8" ht="15.6" customHeight="1" x14ac:dyDescent="0.45">
      <c r="B33" s="66">
        <v>29</v>
      </c>
      <c r="C33" s="127">
        <v>1533</v>
      </c>
      <c r="D33" s="132" t="s">
        <v>210</v>
      </c>
      <c r="E33" s="127">
        <v>2013</v>
      </c>
      <c r="F33" s="130" t="s">
        <v>272</v>
      </c>
      <c r="G33" s="41"/>
      <c r="H33" s="66">
        <v>0</v>
      </c>
    </row>
    <row r="34" spans="2:8" ht="15.6" customHeight="1" x14ac:dyDescent="0.3">
      <c r="B34" s="66">
        <v>30</v>
      </c>
      <c r="C34" s="127">
        <v>1532</v>
      </c>
      <c r="D34" s="126" t="s">
        <v>205</v>
      </c>
      <c r="E34" s="127">
        <v>2008</v>
      </c>
      <c r="F34" s="129" t="s">
        <v>229</v>
      </c>
      <c r="G34" s="41"/>
      <c r="H34" s="66">
        <v>0</v>
      </c>
    </row>
    <row r="35" spans="2:8" ht="15.6" customHeight="1" x14ac:dyDescent="0.3">
      <c r="B35" s="66">
        <v>31</v>
      </c>
      <c r="C35" s="127">
        <v>1529</v>
      </c>
      <c r="D35" s="126" t="s">
        <v>37</v>
      </c>
      <c r="E35" s="127">
        <v>1959</v>
      </c>
      <c r="F35" s="131" t="s">
        <v>228</v>
      </c>
      <c r="G35" s="41"/>
      <c r="H35" s="66">
        <v>0</v>
      </c>
    </row>
    <row r="36" spans="2:8" ht="15.6" customHeight="1" x14ac:dyDescent="0.3">
      <c r="B36" s="66">
        <v>32</v>
      </c>
      <c r="C36" s="127">
        <v>1501</v>
      </c>
      <c r="D36" s="126" t="s">
        <v>177</v>
      </c>
      <c r="E36" s="127">
        <v>2008</v>
      </c>
      <c r="F36" s="131" t="s">
        <v>228</v>
      </c>
      <c r="G36" s="41"/>
      <c r="H36" s="66">
        <v>0</v>
      </c>
    </row>
    <row r="37" spans="2:8" ht="15.6" customHeight="1" x14ac:dyDescent="0.45">
      <c r="B37" s="66">
        <v>33</v>
      </c>
      <c r="C37" s="127">
        <v>1472</v>
      </c>
      <c r="D37" s="132" t="s">
        <v>226</v>
      </c>
      <c r="E37" s="127">
        <v>2017</v>
      </c>
      <c r="F37" s="130" t="s">
        <v>272</v>
      </c>
      <c r="G37" s="121"/>
      <c r="H37" s="66">
        <v>0</v>
      </c>
    </row>
    <row r="38" spans="2:8" ht="15.6" customHeight="1" x14ac:dyDescent="0.3">
      <c r="B38" s="66">
        <v>34</v>
      </c>
      <c r="C38" s="127">
        <v>1470</v>
      </c>
      <c r="D38" s="126" t="s">
        <v>31</v>
      </c>
      <c r="E38" s="127">
        <v>1943</v>
      </c>
      <c r="F38" s="36" t="s">
        <v>235</v>
      </c>
      <c r="G38" s="121"/>
      <c r="H38" s="66">
        <v>0</v>
      </c>
    </row>
    <row r="39" spans="2:8" ht="15.6" customHeight="1" x14ac:dyDescent="0.3">
      <c r="B39" s="66">
        <v>35</v>
      </c>
      <c r="C39" s="127">
        <v>1467</v>
      </c>
      <c r="D39" s="126" t="s">
        <v>115</v>
      </c>
      <c r="E39" s="127">
        <v>1951</v>
      </c>
      <c r="F39" s="131" t="s">
        <v>228</v>
      </c>
      <c r="G39" s="121"/>
      <c r="H39" s="66">
        <v>0</v>
      </c>
    </row>
    <row r="40" spans="2:8" ht="15.6" customHeight="1" x14ac:dyDescent="0.3">
      <c r="B40" s="66">
        <v>36</v>
      </c>
      <c r="C40" s="127">
        <v>1455</v>
      </c>
      <c r="D40" s="126" t="s">
        <v>187</v>
      </c>
      <c r="E40" s="127">
        <v>1982</v>
      </c>
      <c r="F40" s="131" t="s">
        <v>228</v>
      </c>
      <c r="G40" s="121"/>
      <c r="H40" s="66">
        <v>0</v>
      </c>
    </row>
    <row r="41" spans="2:8" ht="15.6" customHeight="1" x14ac:dyDescent="0.3">
      <c r="B41" s="66">
        <v>37</v>
      </c>
      <c r="C41" s="127">
        <v>1450</v>
      </c>
      <c r="D41" s="129" t="s">
        <v>195</v>
      </c>
      <c r="E41" s="127">
        <v>1996</v>
      </c>
      <c r="F41" s="131" t="s">
        <v>228</v>
      </c>
      <c r="G41" s="121"/>
      <c r="H41" s="66">
        <v>0</v>
      </c>
    </row>
    <row r="42" spans="2:8" ht="15.6" customHeight="1" x14ac:dyDescent="0.45">
      <c r="B42" s="66">
        <v>38</v>
      </c>
      <c r="C42" s="127">
        <v>1449</v>
      </c>
      <c r="D42" s="132" t="s">
        <v>172</v>
      </c>
      <c r="E42" s="127">
        <v>2010</v>
      </c>
      <c r="F42" s="130" t="s">
        <v>272</v>
      </c>
      <c r="G42" s="121"/>
      <c r="H42" s="66">
        <v>0</v>
      </c>
    </row>
    <row r="43" spans="2:8" ht="15.6" customHeight="1" x14ac:dyDescent="0.3">
      <c r="B43" s="66">
        <v>39</v>
      </c>
      <c r="C43" s="127">
        <v>1439</v>
      </c>
      <c r="D43" s="126" t="s">
        <v>148</v>
      </c>
      <c r="E43" s="127">
        <v>2009</v>
      </c>
      <c r="F43" s="131" t="s">
        <v>228</v>
      </c>
      <c r="G43" s="121"/>
      <c r="H43" s="66">
        <v>0</v>
      </c>
    </row>
    <row r="44" spans="2:8" ht="15.6" customHeight="1" x14ac:dyDescent="0.3">
      <c r="B44" s="66">
        <v>40</v>
      </c>
      <c r="C44" s="127">
        <v>1427</v>
      </c>
      <c r="D44" s="129" t="s">
        <v>204</v>
      </c>
      <c r="E44" s="127">
        <v>1946</v>
      </c>
      <c r="F44" s="129" t="s">
        <v>229</v>
      </c>
      <c r="G44" s="121"/>
      <c r="H44" s="66">
        <v>0</v>
      </c>
    </row>
    <row r="45" spans="2:8" ht="15.6" customHeight="1" x14ac:dyDescent="0.3">
      <c r="B45" s="66">
        <v>41</v>
      </c>
      <c r="C45" s="127">
        <v>1423</v>
      </c>
      <c r="D45" s="133" t="s">
        <v>174</v>
      </c>
      <c r="E45" s="127">
        <v>1972</v>
      </c>
      <c r="F45" s="131" t="s">
        <v>228</v>
      </c>
      <c r="G45" s="121"/>
      <c r="H45" s="66">
        <v>0</v>
      </c>
    </row>
    <row r="46" spans="2:8" ht="15.6" customHeight="1" x14ac:dyDescent="0.45">
      <c r="B46" s="66">
        <v>42</v>
      </c>
      <c r="C46" s="127">
        <v>0</v>
      </c>
      <c r="D46" s="129" t="s">
        <v>122</v>
      </c>
      <c r="E46" s="127">
        <v>1987</v>
      </c>
      <c r="F46" s="130" t="s">
        <v>272</v>
      </c>
      <c r="G46" s="121"/>
      <c r="H46" s="66">
        <v>0</v>
      </c>
    </row>
    <row r="47" spans="2:8" ht="15.6" customHeight="1" x14ac:dyDescent="0.45">
      <c r="B47" s="66">
        <v>43</v>
      </c>
      <c r="C47" s="127">
        <v>0</v>
      </c>
      <c r="D47" s="129" t="s">
        <v>200</v>
      </c>
      <c r="E47" s="127">
        <v>2014</v>
      </c>
      <c r="F47" s="130" t="s">
        <v>272</v>
      </c>
      <c r="G47" s="121"/>
      <c r="H47" s="66">
        <v>0</v>
      </c>
    </row>
    <row r="48" spans="2:8" ht="15.6" customHeight="1" x14ac:dyDescent="0.3">
      <c r="B48" s="66">
        <v>44</v>
      </c>
      <c r="C48" s="127">
        <v>0</v>
      </c>
      <c r="D48" s="126" t="s">
        <v>231</v>
      </c>
      <c r="E48" s="127"/>
      <c r="F48" s="131" t="s">
        <v>228</v>
      </c>
      <c r="G48" s="121"/>
      <c r="H48" s="66">
        <v>0</v>
      </c>
    </row>
    <row r="49" spans="2:8" ht="15.6" customHeight="1" x14ac:dyDescent="0.3">
      <c r="B49" s="66">
        <v>45</v>
      </c>
      <c r="C49" s="127">
        <v>0</v>
      </c>
      <c r="D49" s="133" t="s">
        <v>188</v>
      </c>
      <c r="E49" s="127">
        <v>1946</v>
      </c>
      <c r="F49" s="131" t="s">
        <v>228</v>
      </c>
      <c r="G49" s="121"/>
      <c r="H49" s="66">
        <v>0</v>
      </c>
    </row>
    <row r="50" spans="2:8" ht="15.6" customHeight="1" x14ac:dyDescent="0.3">
      <c r="B50" s="66">
        <v>46</v>
      </c>
      <c r="C50" s="127">
        <v>0</v>
      </c>
      <c r="D50" s="126" t="s">
        <v>175</v>
      </c>
      <c r="E50" s="127">
        <v>1994</v>
      </c>
      <c r="F50" s="131" t="s">
        <v>228</v>
      </c>
      <c r="G50" s="121"/>
      <c r="H50" s="66">
        <v>0</v>
      </c>
    </row>
    <row r="51" spans="2:8" ht="15.6" customHeight="1" x14ac:dyDescent="0.3">
      <c r="B51" s="66">
        <v>47</v>
      </c>
      <c r="C51" s="127">
        <v>0</v>
      </c>
      <c r="D51" s="126" t="s">
        <v>232</v>
      </c>
      <c r="E51" s="127">
        <v>2009</v>
      </c>
      <c r="F51" s="131" t="s">
        <v>228</v>
      </c>
      <c r="G51" s="121"/>
      <c r="H51" s="66">
        <v>0</v>
      </c>
    </row>
    <row r="52" spans="2:8" ht="15.6" customHeight="1" x14ac:dyDescent="0.45">
      <c r="B52" s="66">
        <v>48</v>
      </c>
      <c r="C52" s="127">
        <v>0</v>
      </c>
      <c r="D52" s="130" t="s">
        <v>271</v>
      </c>
      <c r="E52" s="33">
        <v>2015</v>
      </c>
      <c r="F52" s="130" t="s">
        <v>272</v>
      </c>
      <c r="H52" s="66">
        <v>0</v>
      </c>
    </row>
    <row r="53" spans="2:8" s="121" customFormat="1" ht="15.6" customHeight="1" x14ac:dyDescent="0.3">
      <c r="B53" s="66">
        <v>49</v>
      </c>
      <c r="C53" s="127">
        <v>0</v>
      </c>
      <c r="D53" s="133" t="s">
        <v>209</v>
      </c>
      <c r="E53" s="127">
        <v>2014</v>
      </c>
      <c r="F53" s="126" t="s">
        <v>233</v>
      </c>
      <c r="H53" s="66">
        <v>0</v>
      </c>
    </row>
    <row r="54" spans="2:8" ht="15.6" customHeight="1" x14ac:dyDescent="0.45">
      <c r="B54" s="66">
        <v>50</v>
      </c>
      <c r="C54" s="35"/>
      <c r="D54" s="34"/>
      <c r="E54" s="33"/>
      <c r="F54" s="36"/>
      <c r="H54" s="66"/>
    </row>
    <row r="55" spans="2:8" ht="15.6" customHeight="1" x14ac:dyDescent="0.3"/>
  </sheetData>
  <sortState ref="B5:H50">
    <sortCondition descending="1" ref="C5:C42"/>
  </sortState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9"/>
  <sheetViews>
    <sheetView showGridLines="0" topLeftCell="A4" zoomScale="70" zoomScaleNormal="70" workbookViewId="0">
      <selection activeCell="H40" sqref="H40"/>
    </sheetView>
  </sheetViews>
  <sheetFormatPr defaultRowHeight="13.8" x14ac:dyDescent="0.3"/>
  <cols>
    <col min="1" max="1" width="4.44140625" style="19" customWidth="1"/>
    <col min="2" max="2" width="1.77734375" style="50" customWidth="1"/>
    <col min="3" max="3" width="12.77734375" style="50" customWidth="1"/>
    <col min="4" max="4" width="11.6640625" style="50" bestFit="1" customWidth="1"/>
    <col min="5" max="5" width="5.6640625" style="78" bestFit="1" customWidth="1"/>
    <col min="6" max="6" width="1.77734375" style="50" customWidth="1"/>
    <col min="7" max="7" width="11.6640625" style="50" bestFit="1" customWidth="1"/>
    <col min="8" max="8" width="12.6640625" style="50" bestFit="1" customWidth="1"/>
    <col min="9" max="9" width="5.6640625" style="19" customWidth="1"/>
    <col min="10" max="10" width="1.77734375" style="50" customWidth="1"/>
    <col min="11" max="11" width="13.109375" style="50" bestFit="1" customWidth="1"/>
    <col min="12" max="12" width="12.88671875" style="50" bestFit="1" customWidth="1"/>
    <col min="13" max="13" width="5.88671875" style="50" bestFit="1" customWidth="1"/>
    <col min="14" max="14" width="1.77734375" style="50" customWidth="1"/>
    <col min="15" max="16" width="12.6640625" style="50" bestFit="1" customWidth="1"/>
    <col min="17" max="17" width="5.88671875" style="19" customWidth="1"/>
    <col min="18" max="18" width="1.77734375" style="50" customWidth="1"/>
    <col min="19" max="20" width="13.109375" style="50" bestFit="1" customWidth="1"/>
    <col min="21" max="21" width="5.88671875" style="19" customWidth="1"/>
    <col min="22" max="22" width="1.77734375" style="50" customWidth="1"/>
    <col min="23" max="24" width="13.109375" style="50" bestFit="1" customWidth="1"/>
    <col min="25" max="25" width="5.88671875" style="19" customWidth="1"/>
    <col min="26" max="26" width="1.77734375" style="50" customWidth="1"/>
    <col min="27" max="28" width="12.109375" style="50" bestFit="1" customWidth="1"/>
    <col min="29" max="29" width="6.109375" style="50" customWidth="1"/>
    <col min="30" max="30" width="1.77734375" style="50" customWidth="1"/>
    <col min="31" max="31" width="12.6640625" style="50" bestFit="1" customWidth="1"/>
    <col min="32" max="32" width="13.109375" style="50" bestFit="1" customWidth="1"/>
    <col min="33" max="33" width="6" style="50" bestFit="1" customWidth="1"/>
    <col min="34" max="16384" width="8.88671875" style="50"/>
  </cols>
  <sheetData>
    <row r="1" spans="1:33" x14ac:dyDescent="0.3">
      <c r="C1" s="51" t="s">
        <v>59</v>
      </c>
    </row>
    <row r="2" spans="1:33" x14ac:dyDescent="0.3">
      <c r="C2" s="53" t="s">
        <v>33</v>
      </c>
      <c r="D2" s="54">
        <v>45545</v>
      </c>
      <c r="G2" s="53" t="s">
        <v>1</v>
      </c>
      <c r="H2" s="54">
        <v>45559</v>
      </c>
      <c r="I2" s="52"/>
      <c r="K2" s="53" t="s">
        <v>152</v>
      </c>
      <c r="L2" s="54">
        <v>45573</v>
      </c>
      <c r="M2" s="52"/>
      <c r="O2" s="53" t="s">
        <v>151</v>
      </c>
      <c r="P2" s="54">
        <v>45587</v>
      </c>
      <c r="Q2" s="52"/>
      <c r="R2" s="52"/>
      <c r="S2" s="53" t="s">
        <v>2</v>
      </c>
      <c r="T2" s="54" t="s">
        <v>218</v>
      </c>
      <c r="U2" s="55"/>
      <c r="W2" s="53" t="s">
        <v>3</v>
      </c>
      <c r="X2" s="54">
        <v>45615</v>
      </c>
      <c r="AA2" s="53" t="s">
        <v>4</v>
      </c>
      <c r="AB2" s="54">
        <v>45629</v>
      </c>
      <c r="AE2" s="53" t="s">
        <v>167</v>
      </c>
      <c r="AF2" s="56">
        <v>45643</v>
      </c>
      <c r="AG2" s="19"/>
    </row>
    <row r="3" spans="1:33" x14ac:dyDescent="0.3">
      <c r="A3" s="65">
        <v>1</v>
      </c>
      <c r="C3" s="57" t="s">
        <v>236</v>
      </c>
      <c r="D3" s="57" t="s">
        <v>237</v>
      </c>
      <c r="E3" s="79" t="s">
        <v>206</v>
      </c>
      <c r="F3" s="59"/>
      <c r="G3" s="57"/>
      <c r="H3" s="57"/>
      <c r="I3" s="79"/>
      <c r="J3" s="59"/>
      <c r="K3" s="57"/>
      <c r="L3" s="57"/>
      <c r="M3" s="79"/>
      <c r="N3" s="59"/>
      <c r="O3" s="57"/>
      <c r="P3" s="57"/>
      <c r="Q3" s="79"/>
      <c r="R3" s="59"/>
      <c r="S3" s="57"/>
      <c r="T3" s="57"/>
      <c r="U3" s="79"/>
      <c r="V3" s="59"/>
      <c r="W3" s="57"/>
      <c r="X3" s="57"/>
      <c r="Y3" s="79"/>
      <c r="Z3" s="59"/>
      <c r="AA3" s="57"/>
      <c r="AB3" s="57"/>
      <c r="AC3" s="79"/>
      <c r="AD3" s="67"/>
      <c r="AE3" s="57"/>
      <c r="AF3" s="57"/>
      <c r="AG3" s="79"/>
    </row>
    <row r="4" spans="1:33" x14ac:dyDescent="0.3">
      <c r="A4" s="65">
        <v>2</v>
      </c>
      <c r="C4" s="57" t="s">
        <v>238</v>
      </c>
      <c r="D4" s="57" t="s">
        <v>239</v>
      </c>
      <c r="E4" s="79" t="s">
        <v>240</v>
      </c>
      <c r="F4" s="59"/>
      <c r="G4" s="57"/>
      <c r="H4" s="57"/>
      <c r="I4" s="79"/>
      <c r="J4" s="59"/>
      <c r="K4" s="57"/>
      <c r="L4" s="57"/>
      <c r="M4" s="79"/>
      <c r="N4" s="59"/>
      <c r="O4" s="57"/>
      <c r="P4" s="57"/>
      <c r="Q4" s="79"/>
      <c r="R4" s="59"/>
      <c r="S4" s="57"/>
      <c r="T4" s="57"/>
      <c r="U4" s="79"/>
      <c r="V4" s="59"/>
      <c r="W4" s="57"/>
      <c r="X4" s="57"/>
      <c r="Y4" s="79"/>
      <c r="Z4" s="59"/>
      <c r="AA4" s="57"/>
      <c r="AB4" s="57"/>
      <c r="AC4" s="79"/>
      <c r="AD4" s="67"/>
      <c r="AE4" s="57"/>
      <c r="AF4" s="57"/>
      <c r="AG4" s="79"/>
    </row>
    <row r="5" spans="1:33" x14ac:dyDescent="0.3">
      <c r="A5" s="65">
        <v>3</v>
      </c>
      <c r="C5" s="57" t="s">
        <v>241</v>
      </c>
      <c r="D5" s="57" t="s">
        <v>242</v>
      </c>
      <c r="E5" s="79" t="s">
        <v>243</v>
      </c>
      <c r="F5" s="59"/>
      <c r="G5" s="57"/>
      <c r="H5" s="57"/>
      <c r="I5" s="79"/>
      <c r="J5" s="59"/>
      <c r="K5" s="57"/>
      <c r="L5" s="57"/>
      <c r="M5" s="79"/>
      <c r="N5" s="59"/>
      <c r="O5" s="57"/>
      <c r="P5" s="57"/>
      <c r="Q5" s="79"/>
      <c r="R5" s="59"/>
      <c r="S5" s="57"/>
      <c r="T5" s="57"/>
      <c r="U5" s="79"/>
      <c r="V5" s="59"/>
      <c r="W5" s="57"/>
      <c r="X5" s="57"/>
      <c r="Y5" s="79"/>
      <c r="Z5" s="59"/>
      <c r="AA5" s="57"/>
      <c r="AB5" s="57"/>
      <c r="AC5" s="79"/>
      <c r="AD5" s="67"/>
      <c r="AE5" s="57"/>
      <c r="AF5" s="57"/>
      <c r="AG5" s="79"/>
    </row>
    <row r="6" spans="1:33" x14ac:dyDescent="0.3">
      <c r="A6" s="65">
        <v>4</v>
      </c>
      <c r="C6" s="57" t="s">
        <v>244</v>
      </c>
      <c r="D6" s="57" t="s">
        <v>245</v>
      </c>
      <c r="E6" s="79" t="s">
        <v>240</v>
      </c>
      <c r="F6" s="59"/>
      <c r="G6" s="57"/>
      <c r="H6" s="57"/>
      <c r="I6" s="79"/>
      <c r="J6" s="59"/>
      <c r="K6" s="57"/>
      <c r="L6" s="57"/>
      <c r="M6" s="79"/>
      <c r="N6" s="59"/>
      <c r="O6" s="57"/>
      <c r="P6" s="57"/>
      <c r="Q6" s="79"/>
      <c r="R6" s="59"/>
      <c r="S6" s="57"/>
      <c r="T6" s="57"/>
      <c r="U6" s="79"/>
      <c r="V6" s="59"/>
      <c r="W6" s="57"/>
      <c r="X6" s="57"/>
      <c r="Y6" s="79"/>
      <c r="Z6" s="59"/>
      <c r="AA6" s="57"/>
      <c r="AB6" s="57"/>
      <c r="AC6" s="79"/>
      <c r="AD6" s="67"/>
      <c r="AE6" s="57"/>
      <c r="AF6" s="57"/>
      <c r="AG6" s="79"/>
    </row>
    <row r="7" spans="1:33" x14ac:dyDescent="0.3">
      <c r="A7" s="65">
        <v>5</v>
      </c>
      <c r="C7" s="57" t="s">
        <v>246</v>
      </c>
      <c r="D7" s="57" t="s">
        <v>247</v>
      </c>
      <c r="E7" s="79" t="s">
        <v>240</v>
      </c>
      <c r="F7" s="59"/>
      <c r="G7" s="57"/>
      <c r="H7" s="57"/>
      <c r="I7" s="79"/>
      <c r="J7" s="59"/>
      <c r="K7" s="57"/>
      <c r="L7" s="57"/>
      <c r="M7" s="79"/>
      <c r="N7" s="59"/>
      <c r="O7" s="57"/>
      <c r="P7" s="57"/>
      <c r="Q7" s="79"/>
      <c r="R7" s="59"/>
      <c r="S7" s="57"/>
      <c r="T7" s="57"/>
      <c r="U7" s="79"/>
      <c r="V7" s="59"/>
      <c r="W7" s="57"/>
      <c r="X7" s="57"/>
      <c r="Y7" s="79"/>
      <c r="Z7" s="59"/>
      <c r="AA7" s="57"/>
      <c r="AB7" s="57"/>
      <c r="AC7" s="79"/>
      <c r="AD7" s="67"/>
      <c r="AE7" s="57"/>
      <c r="AF7" s="57"/>
      <c r="AG7" s="79"/>
    </row>
    <row r="8" spans="1:33" x14ac:dyDescent="0.3">
      <c r="A8" s="65">
        <v>6</v>
      </c>
      <c r="C8" s="57" t="s">
        <v>248</v>
      </c>
      <c r="D8" s="57" t="s">
        <v>249</v>
      </c>
      <c r="E8" s="79" t="s">
        <v>250</v>
      </c>
      <c r="F8" s="59"/>
      <c r="G8" s="57"/>
      <c r="H8" s="57"/>
      <c r="I8" s="79"/>
      <c r="J8" s="59"/>
      <c r="K8" s="57"/>
      <c r="L8" s="57"/>
      <c r="M8" s="79"/>
      <c r="N8" s="59"/>
      <c r="O8" s="57"/>
      <c r="P8" s="57"/>
      <c r="Q8" s="79"/>
      <c r="R8" s="59"/>
      <c r="S8" s="57"/>
      <c r="T8" s="57"/>
      <c r="U8" s="79"/>
      <c r="V8" s="59"/>
      <c r="W8" s="57"/>
      <c r="X8" s="57"/>
      <c r="Y8" s="79"/>
      <c r="Z8" s="59"/>
      <c r="AA8" s="57"/>
      <c r="AB8" s="57"/>
      <c r="AC8" s="79"/>
      <c r="AD8" s="67"/>
      <c r="AE8" s="57"/>
      <c r="AF8" s="57"/>
      <c r="AG8" s="79"/>
    </row>
    <row r="9" spans="1:33" x14ac:dyDescent="0.3">
      <c r="A9" s="65">
        <v>7</v>
      </c>
      <c r="C9" s="57" t="s">
        <v>251</v>
      </c>
      <c r="D9" s="57" t="s">
        <v>252</v>
      </c>
      <c r="E9" s="79" t="s">
        <v>206</v>
      </c>
      <c r="F9" s="59"/>
      <c r="G9" s="57"/>
      <c r="H9" s="57"/>
      <c r="I9" s="79"/>
      <c r="J9" s="59"/>
      <c r="K9" s="57"/>
      <c r="L9" s="57"/>
      <c r="M9" s="79"/>
      <c r="N9" s="59"/>
      <c r="O9" s="57"/>
      <c r="P9" s="57"/>
      <c r="Q9" s="79"/>
      <c r="R9" s="59"/>
      <c r="S9" s="57"/>
      <c r="T9" s="57"/>
      <c r="U9" s="79"/>
      <c r="V9" s="59"/>
      <c r="W9" s="57"/>
      <c r="X9" s="57"/>
      <c r="Y9" s="79"/>
      <c r="Z9" s="59"/>
      <c r="AA9" s="57"/>
      <c r="AB9" s="57"/>
      <c r="AC9" s="79"/>
      <c r="AD9" s="67"/>
      <c r="AE9" s="57"/>
      <c r="AF9" s="57"/>
      <c r="AG9" s="79"/>
    </row>
    <row r="10" spans="1:33" x14ac:dyDescent="0.3">
      <c r="A10" s="65">
        <v>8</v>
      </c>
      <c r="C10" s="57" t="s">
        <v>253</v>
      </c>
      <c r="D10" s="57" t="s">
        <v>254</v>
      </c>
      <c r="E10" s="79" t="s">
        <v>206</v>
      </c>
      <c r="F10" s="59"/>
      <c r="G10" s="57"/>
      <c r="H10" s="57"/>
      <c r="I10" s="79"/>
      <c r="J10" s="59"/>
      <c r="K10" s="57"/>
      <c r="L10" s="57"/>
      <c r="M10" s="79"/>
      <c r="N10" s="59"/>
      <c r="O10" s="57"/>
      <c r="P10" s="57"/>
      <c r="Q10" s="79"/>
      <c r="R10" s="59"/>
      <c r="S10" s="57"/>
      <c r="T10" s="57"/>
      <c r="U10" s="79"/>
      <c r="V10" s="59"/>
      <c r="W10" s="57"/>
      <c r="X10" s="57"/>
      <c r="Y10" s="79"/>
      <c r="Z10" s="59"/>
      <c r="AA10" s="57"/>
      <c r="AB10" s="57"/>
      <c r="AC10" s="79"/>
      <c r="AD10" s="67"/>
      <c r="AE10" s="57"/>
      <c r="AF10" s="57"/>
      <c r="AG10" s="79"/>
    </row>
    <row r="11" spans="1:33" x14ac:dyDescent="0.3">
      <c r="A11" s="65">
        <v>9</v>
      </c>
      <c r="C11" s="135" t="s">
        <v>255</v>
      </c>
      <c r="D11" s="57" t="s">
        <v>256</v>
      </c>
      <c r="E11" s="79" t="s">
        <v>206</v>
      </c>
      <c r="F11" s="59"/>
      <c r="G11" s="57"/>
      <c r="H11" s="57"/>
      <c r="I11" s="79"/>
      <c r="J11" s="59"/>
      <c r="K11" s="57"/>
      <c r="L11" s="57"/>
      <c r="M11" s="79"/>
      <c r="N11" s="59"/>
      <c r="O11" s="57"/>
      <c r="P11" s="57"/>
      <c r="Q11" s="79"/>
      <c r="R11" s="59"/>
      <c r="S11" s="57"/>
      <c r="T11" s="57"/>
      <c r="U11" s="79"/>
      <c r="V11" s="59"/>
      <c r="W11" s="57"/>
      <c r="X11" s="57"/>
      <c r="Y11" s="79"/>
      <c r="Z11" s="59"/>
      <c r="AA11" s="57"/>
      <c r="AB11" s="57"/>
      <c r="AC11" s="79"/>
      <c r="AD11" s="67"/>
      <c r="AE11" s="57"/>
      <c r="AF11" s="57"/>
      <c r="AG11" s="79"/>
    </row>
    <row r="12" spans="1:33" ht="14.4" thickBot="1" x14ac:dyDescent="0.35">
      <c r="A12" s="65">
        <v>10</v>
      </c>
      <c r="C12" s="75" t="s">
        <v>257</v>
      </c>
      <c r="D12" s="75" t="s">
        <v>258</v>
      </c>
      <c r="E12" s="80" t="s">
        <v>240</v>
      </c>
      <c r="F12" s="59"/>
      <c r="G12" s="75"/>
      <c r="H12" s="75"/>
      <c r="I12" s="80"/>
      <c r="J12" s="59"/>
      <c r="K12" s="75"/>
      <c r="L12" s="75"/>
      <c r="M12" s="80"/>
      <c r="N12" s="59"/>
      <c r="O12" s="75"/>
      <c r="P12" s="75"/>
      <c r="Q12" s="80"/>
      <c r="R12" s="59"/>
      <c r="S12" s="75"/>
      <c r="T12" s="75"/>
      <c r="U12" s="80"/>
      <c r="V12" s="59"/>
      <c r="W12" s="75"/>
      <c r="X12" s="75"/>
      <c r="Y12" s="80"/>
      <c r="Z12" s="59"/>
      <c r="AA12" s="75"/>
      <c r="AB12" s="75"/>
      <c r="AC12" s="80"/>
      <c r="AD12" s="67"/>
      <c r="AE12" s="75"/>
      <c r="AF12" s="75"/>
      <c r="AG12" s="80"/>
    </row>
    <row r="13" spans="1:33" x14ac:dyDescent="0.3">
      <c r="A13" s="65">
        <v>11</v>
      </c>
      <c r="C13" s="77" t="s">
        <v>259</v>
      </c>
      <c r="D13" s="77" t="s">
        <v>260</v>
      </c>
      <c r="E13" s="81" t="s">
        <v>206</v>
      </c>
      <c r="F13" s="59"/>
      <c r="G13" s="77"/>
      <c r="H13" s="77"/>
      <c r="I13" s="79"/>
      <c r="J13" s="59"/>
      <c r="K13" s="77"/>
      <c r="L13" s="77"/>
      <c r="M13" s="81"/>
      <c r="N13" s="59"/>
      <c r="O13" s="77"/>
      <c r="P13" s="77"/>
      <c r="Q13" s="81"/>
      <c r="R13" s="59"/>
      <c r="S13" s="77"/>
      <c r="T13" s="77"/>
      <c r="U13" s="81"/>
      <c r="V13" s="59"/>
      <c r="W13" s="77"/>
      <c r="X13" s="77"/>
      <c r="Y13" s="81"/>
      <c r="Z13" s="59"/>
      <c r="AA13" s="77"/>
      <c r="AB13" s="77"/>
      <c r="AC13" s="81"/>
      <c r="AD13" s="67"/>
      <c r="AE13" s="77"/>
      <c r="AF13" s="77"/>
      <c r="AG13" s="58"/>
    </row>
    <row r="14" spans="1:33" x14ac:dyDescent="0.3">
      <c r="A14" s="65">
        <v>12</v>
      </c>
      <c r="C14" s="57" t="s">
        <v>261</v>
      </c>
      <c r="D14" s="57" t="s">
        <v>262</v>
      </c>
      <c r="E14" s="79" t="s">
        <v>240</v>
      </c>
      <c r="F14" s="59"/>
      <c r="G14" s="57"/>
      <c r="H14" s="57"/>
      <c r="I14" s="79"/>
      <c r="J14" s="59"/>
      <c r="K14" s="57"/>
      <c r="L14" s="57"/>
      <c r="M14" s="79"/>
      <c r="N14" s="59"/>
      <c r="O14" s="57"/>
      <c r="P14" s="57"/>
      <c r="Q14" s="79"/>
      <c r="R14" s="59"/>
      <c r="S14" s="57"/>
      <c r="T14" s="57"/>
      <c r="U14" s="79"/>
      <c r="V14" s="59"/>
      <c r="W14" s="57"/>
      <c r="X14" s="57"/>
      <c r="Y14" s="79"/>
      <c r="Z14" s="59"/>
      <c r="AA14" s="57"/>
      <c r="AB14" s="57"/>
      <c r="AC14" s="79"/>
      <c r="AD14" s="67"/>
      <c r="AE14" s="57"/>
      <c r="AF14" s="57"/>
      <c r="AG14" s="58"/>
    </row>
    <row r="15" spans="1:33" x14ac:dyDescent="0.3">
      <c r="A15" s="65">
        <v>13</v>
      </c>
      <c r="C15" s="57" t="s">
        <v>263</v>
      </c>
      <c r="D15" s="57" t="s">
        <v>264</v>
      </c>
      <c r="E15" s="79" t="s">
        <v>240</v>
      </c>
      <c r="F15" s="59"/>
      <c r="G15" s="57"/>
      <c r="H15" s="57"/>
      <c r="I15" s="79"/>
      <c r="J15" s="59"/>
      <c r="K15" s="57"/>
      <c r="L15" s="57"/>
      <c r="M15" s="79"/>
      <c r="N15" s="59"/>
      <c r="O15" s="57"/>
      <c r="P15" s="57"/>
      <c r="Q15" s="79"/>
      <c r="R15" s="59"/>
      <c r="S15" s="57"/>
      <c r="T15" s="57"/>
      <c r="U15" s="79"/>
      <c r="V15" s="59"/>
      <c r="W15" s="57"/>
      <c r="X15" s="57"/>
      <c r="Y15" s="79"/>
      <c r="Z15" s="59"/>
      <c r="AA15" s="57"/>
      <c r="AB15" s="57"/>
      <c r="AC15" s="79"/>
      <c r="AD15" s="67"/>
      <c r="AE15" s="67"/>
      <c r="AF15" s="67"/>
      <c r="AG15" s="67"/>
    </row>
    <row r="16" spans="1:33" x14ac:dyDescent="0.3">
      <c r="A16" s="65">
        <v>14</v>
      </c>
      <c r="C16" s="57" t="s">
        <v>265</v>
      </c>
      <c r="D16" s="57" t="s">
        <v>266</v>
      </c>
      <c r="E16" s="79" t="s">
        <v>206</v>
      </c>
      <c r="F16" s="59"/>
      <c r="G16" s="57"/>
      <c r="H16" s="57"/>
      <c r="I16" s="79"/>
      <c r="J16" s="59"/>
      <c r="K16" s="57"/>
      <c r="L16" s="57"/>
      <c r="M16" s="79"/>
      <c r="N16" s="59"/>
      <c r="O16" s="57"/>
      <c r="P16" s="57"/>
      <c r="Q16" s="79"/>
      <c r="R16" s="59"/>
      <c r="S16" s="57"/>
      <c r="T16" s="57"/>
      <c r="U16" s="79"/>
      <c r="V16" s="59"/>
      <c r="W16" s="57"/>
      <c r="X16" s="57"/>
      <c r="Y16" s="79"/>
      <c r="Z16" s="59"/>
      <c r="AA16" s="57"/>
      <c r="AB16" s="57"/>
      <c r="AC16" s="79"/>
      <c r="AD16" s="67"/>
      <c r="AE16" s="67"/>
      <c r="AF16" s="67"/>
      <c r="AG16" s="67"/>
    </row>
    <row r="17" spans="1:33" x14ac:dyDescent="0.3">
      <c r="A17" s="65">
        <v>15</v>
      </c>
      <c r="C17" s="57" t="s">
        <v>267</v>
      </c>
      <c r="D17" s="57"/>
      <c r="E17" s="136" t="s">
        <v>268</v>
      </c>
      <c r="F17" s="59"/>
      <c r="G17" s="57"/>
      <c r="H17" s="57"/>
      <c r="I17" s="79"/>
      <c r="J17" s="59"/>
      <c r="K17" s="57"/>
      <c r="L17" s="57"/>
      <c r="M17" s="79"/>
      <c r="N17" s="59"/>
      <c r="O17" s="57"/>
      <c r="P17" s="57"/>
      <c r="Q17" s="79"/>
      <c r="R17" s="59"/>
      <c r="S17" s="57"/>
      <c r="T17" s="57"/>
      <c r="U17" s="79"/>
      <c r="V17" s="59"/>
      <c r="W17" s="57"/>
      <c r="X17" s="57"/>
      <c r="Y17" s="79"/>
      <c r="Z17" s="59"/>
      <c r="AA17" s="57"/>
      <c r="AB17" s="57"/>
      <c r="AC17" s="79"/>
      <c r="AD17" s="67"/>
      <c r="AE17" s="67"/>
      <c r="AF17" s="67"/>
      <c r="AG17" s="67"/>
    </row>
    <row r="18" spans="1:33" x14ac:dyDescent="0.3">
      <c r="A18" s="65">
        <v>16</v>
      </c>
      <c r="C18" s="57"/>
      <c r="D18" s="57"/>
      <c r="E18" s="79"/>
      <c r="F18" s="59"/>
      <c r="G18" s="57"/>
      <c r="H18" s="57"/>
      <c r="I18" s="79"/>
      <c r="J18" s="59"/>
      <c r="K18" s="57"/>
      <c r="L18" s="57"/>
      <c r="M18" s="79"/>
      <c r="N18" s="59"/>
      <c r="O18" s="57"/>
      <c r="P18" s="57"/>
      <c r="Q18" s="79"/>
      <c r="R18" s="59"/>
      <c r="S18" s="57"/>
      <c r="T18" s="57"/>
      <c r="U18" s="79"/>
      <c r="V18" s="59"/>
      <c r="W18" s="57"/>
      <c r="X18" s="57"/>
      <c r="Y18" s="58"/>
      <c r="Z18" s="59"/>
      <c r="AA18" s="57"/>
      <c r="AB18" s="57"/>
      <c r="AC18" s="79"/>
      <c r="AD18" s="67"/>
      <c r="AE18" s="67"/>
      <c r="AF18" s="67"/>
      <c r="AG18" s="67"/>
    </row>
    <row r="19" spans="1:33" x14ac:dyDescent="0.3">
      <c r="A19" s="65">
        <v>17</v>
      </c>
      <c r="C19" s="57"/>
      <c r="D19" s="57"/>
      <c r="E19" s="79"/>
      <c r="F19" s="59"/>
      <c r="G19" s="57"/>
      <c r="H19" s="57"/>
      <c r="I19" s="79"/>
      <c r="J19" s="59"/>
      <c r="K19" s="57"/>
      <c r="L19" s="57"/>
      <c r="M19" s="79"/>
      <c r="N19" s="59"/>
      <c r="O19" s="57"/>
      <c r="P19" s="57"/>
      <c r="Q19" s="79"/>
      <c r="R19" s="59"/>
      <c r="S19" s="57"/>
      <c r="T19" s="57"/>
      <c r="U19" s="79"/>
      <c r="V19" s="59"/>
      <c r="W19" s="57"/>
      <c r="X19" s="57"/>
      <c r="Y19" s="79"/>
      <c r="Z19" s="59"/>
      <c r="AA19" s="57"/>
      <c r="AB19" s="57"/>
      <c r="AC19" s="79"/>
      <c r="AD19" s="67"/>
      <c r="AE19" s="67"/>
      <c r="AF19" s="67"/>
      <c r="AG19" s="67"/>
    </row>
    <row r="20" spans="1:33" x14ac:dyDescent="0.3">
      <c r="A20" s="65">
        <v>18</v>
      </c>
      <c r="C20" s="57"/>
      <c r="D20" s="57"/>
      <c r="E20" s="79"/>
      <c r="F20" s="59"/>
      <c r="G20" s="57"/>
      <c r="H20" s="57"/>
      <c r="I20" s="79"/>
      <c r="J20" s="59"/>
      <c r="K20" s="57"/>
      <c r="L20" s="57"/>
      <c r="M20" s="79"/>
      <c r="N20" s="59"/>
      <c r="O20" s="57"/>
      <c r="P20" s="57"/>
      <c r="Q20" s="79"/>
      <c r="R20" s="59"/>
      <c r="S20" s="57"/>
      <c r="T20" s="57"/>
      <c r="U20" s="79"/>
      <c r="V20" s="59"/>
      <c r="W20" s="57"/>
      <c r="X20" s="57"/>
      <c r="Y20" s="79"/>
      <c r="Z20" s="59"/>
      <c r="AA20" s="57"/>
      <c r="AB20" s="57"/>
      <c r="AC20" s="79"/>
      <c r="AD20" s="67"/>
      <c r="AE20" s="67"/>
      <c r="AF20" s="67"/>
      <c r="AG20" s="67"/>
    </row>
    <row r="21" spans="1:33" x14ac:dyDescent="0.3">
      <c r="A21" s="65">
        <v>19</v>
      </c>
      <c r="C21" s="57"/>
      <c r="D21" s="57"/>
      <c r="E21" s="79"/>
      <c r="F21" s="59"/>
      <c r="G21" s="57"/>
      <c r="H21" s="57"/>
      <c r="I21" s="58"/>
      <c r="J21" s="59"/>
      <c r="K21" s="57"/>
      <c r="L21" s="57"/>
      <c r="M21" s="79"/>
      <c r="N21" s="59"/>
      <c r="O21" s="57"/>
      <c r="P21" s="57"/>
      <c r="Q21" s="79"/>
      <c r="R21" s="59"/>
      <c r="S21" s="57"/>
      <c r="T21" s="57"/>
      <c r="U21" s="79"/>
      <c r="V21" s="59"/>
      <c r="W21" s="57"/>
      <c r="X21" s="57"/>
      <c r="Y21" s="58"/>
      <c r="Z21" s="59"/>
      <c r="AA21" s="57"/>
      <c r="AB21" s="57"/>
      <c r="AC21" s="79"/>
      <c r="AD21" s="67"/>
      <c r="AE21" s="67"/>
      <c r="AF21" s="67"/>
      <c r="AG21" s="67"/>
    </row>
    <row r="22" spans="1:33" ht="14.4" thickBot="1" x14ac:dyDescent="0.35">
      <c r="A22" s="65">
        <v>20</v>
      </c>
      <c r="C22" s="75"/>
      <c r="D22" s="75"/>
      <c r="E22" s="80"/>
      <c r="F22" s="59"/>
      <c r="G22" s="75"/>
      <c r="H22" s="75"/>
      <c r="I22" s="76"/>
      <c r="J22" s="59"/>
      <c r="K22" s="75"/>
      <c r="L22" s="75"/>
      <c r="M22" s="80"/>
      <c r="N22" s="59"/>
      <c r="O22" s="75"/>
      <c r="P22" s="75"/>
      <c r="Q22" s="80"/>
      <c r="R22" s="59"/>
      <c r="S22" s="75"/>
      <c r="T22" s="75"/>
      <c r="U22" s="80"/>
      <c r="V22" s="59"/>
      <c r="W22" s="67"/>
      <c r="X22" s="67"/>
      <c r="Y22" s="68"/>
      <c r="Z22" s="59"/>
      <c r="AA22" s="75"/>
      <c r="AB22" s="75"/>
      <c r="AC22" s="80"/>
      <c r="AD22" s="67"/>
      <c r="AE22" s="67"/>
      <c r="AF22" s="67"/>
      <c r="AG22" s="67"/>
    </row>
    <row r="23" spans="1:33" x14ac:dyDescent="0.3">
      <c r="A23" s="65">
        <v>21</v>
      </c>
      <c r="C23" s="77"/>
      <c r="D23" s="77"/>
      <c r="E23" s="81"/>
      <c r="F23" s="59"/>
      <c r="G23" s="77"/>
      <c r="H23" s="77"/>
      <c r="I23" s="74"/>
      <c r="J23" s="59"/>
      <c r="K23" s="77"/>
      <c r="L23" s="77"/>
      <c r="M23" s="81"/>
      <c r="N23" s="59"/>
      <c r="O23" s="77"/>
      <c r="P23" s="77"/>
      <c r="Q23" s="81"/>
      <c r="R23" s="59"/>
      <c r="S23" s="77"/>
      <c r="T23" s="77"/>
      <c r="U23" s="81"/>
      <c r="V23" s="59"/>
      <c r="W23" s="67"/>
      <c r="X23" s="67"/>
      <c r="Y23" s="68"/>
      <c r="Z23" s="59"/>
      <c r="AA23" s="77"/>
      <c r="AB23" s="77"/>
      <c r="AC23" s="81"/>
      <c r="AD23" s="67"/>
      <c r="AE23" s="67"/>
      <c r="AF23" s="67"/>
      <c r="AG23" s="67"/>
    </row>
    <row r="24" spans="1:33" x14ac:dyDescent="0.3">
      <c r="C24" s="67"/>
      <c r="D24" s="67"/>
      <c r="E24" s="116"/>
      <c r="F24" s="59"/>
      <c r="G24" s="67"/>
      <c r="H24" s="67"/>
      <c r="I24" s="68"/>
      <c r="J24" s="59"/>
      <c r="K24" s="67"/>
      <c r="L24" s="67"/>
      <c r="M24" s="116"/>
      <c r="N24" s="59"/>
      <c r="O24" s="57" t="s">
        <v>207</v>
      </c>
      <c r="P24" s="57" t="s">
        <v>208</v>
      </c>
      <c r="Q24" s="79" t="s">
        <v>206</v>
      </c>
      <c r="R24" s="59"/>
      <c r="S24" s="67"/>
      <c r="T24" s="67"/>
      <c r="U24" s="68"/>
      <c r="V24" s="59"/>
      <c r="W24" s="67"/>
      <c r="X24" s="67"/>
      <c r="Y24" s="68"/>
      <c r="Z24" s="59"/>
      <c r="AA24" s="67"/>
      <c r="AB24" s="67"/>
      <c r="AC24" s="68"/>
    </row>
    <row r="25" spans="1:33" x14ac:dyDescent="0.3">
      <c r="C25" s="61"/>
      <c r="D25" s="61"/>
      <c r="E25" s="63"/>
      <c r="F25" s="61"/>
      <c r="I25" s="50"/>
      <c r="J25" s="61"/>
      <c r="K25" s="61"/>
      <c r="L25" s="61"/>
      <c r="M25" s="63"/>
      <c r="N25" s="61"/>
      <c r="O25" s="61"/>
      <c r="P25" s="61"/>
      <c r="Q25" s="63"/>
      <c r="R25" s="61"/>
      <c r="S25" s="61"/>
      <c r="T25" s="61"/>
      <c r="U25" s="62"/>
      <c r="V25" s="61"/>
      <c r="W25" s="64"/>
      <c r="X25" s="61"/>
      <c r="Y25" s="64"/>
      <c r="Z25" s="61"/>
      <c r="AA25" s="61"/>
      <c r="AB25" s="61"/>
      <c r="AC25" s="62"/>
    </row>
    <row r="26" spans="1:33" x14ac:dyDescent="0.3">
      <c r="C26" s="53" t="s">
        <v>34</v>
      </c>
      <c r="D26" s="54">
        <v>45552</v>
      </c>
      <c r="G26" s="53" t="s">
        <v>166</v>
      </c>
      <c r="H26" s="54">
        <v>45566</v>
      </c>
      <c r="K26" s="53" t="s">
        <v>39</v>
      </c>
      <c r="L26" s="54">
        <v>45580</v>
      </c>
      <c r="O26" s="53" t="s">
        <v>161</v>
      </c>
      <c r="P26" s="54">
        <v>45594</v>
      </c>
      <c r="S26" s="53" t="s">
        <v>150</v>
      </c>
      <c r="T26" s="54">
        <v>45608</v>
      </c>
      <c r="W26" s="53" t="s">
        <v>160</v>
      </c>
      <c r="X26" s="54">
        <v>45622</v>
      </c>
      <c r="AA26" s="53" t="s">
        <v>5</v>
      </c>
      <c r="AB26" s="54">
        <v>45636</v>
      </c>
    </row>
    <row r="27" spans="1:33" x14ac:dyDescent="0.3">
      <c r="A27" s="65">
        <v>1</v>
      </c>
      <c r="C27" s="57" t="s">
        <v>274</v>
      </c>
      <c r="D27" s="57" t="s">
        <v>241</v>
      </c>
      <c r="E27" s="79" t="s">
        <v>240</v>
      </c>
      <c r="F27" s="59"/>
      <c r="G27" s="57"/>
      <c r="H27" s="57"/>
      <c r="I27" s="79"/>
      <c r="J27" s="59"/>
      <c r="K27" s="57"/>
      <c r="L27" s="57"/>
      <c r="M27" s="79"/>
      <c r="N27" s="59"/>
      <c r="O27" s="57"/>
      <c r="P27" s="57"/>
      <c r="Q27" s="79"/>
      <c r="R27" s="69"/>
      <c r="S27" s="57"/>
      <c r="T27" s="57"/>
      <c r="U27" s="79"/>
      <c r="V27" s="59"/>
      <c r="W27" s="57"/>
      <c r="X27" s="57"/>
      <c r="Y27" s="79"/>
      <c r="Z27" s="67"/>
      <c r="AA27" s="57"/>
      <c r="AB27" s="57"/>
      <c r="AC27" s="79"/>
    </row>
    <row r="28" spans="1:33" x14ac:dyDescent="0.3">
      <c r="A28" s="65">
        <v>2</v>
      </c>
      <c r="C28" s="57" t="s">
        <v>249</v>
      </c>
      <c r="D28" s="57" t="s">
        <v>275</v>
      </c>
      <c r="E28" s="79" t="s">
        <v>206</v>
      </c>
      <c r="F28" s="59"/>
      <c r="G28" s="57"/>
      <c r="H28" s="57"/>
      <c r="I28" s="79"/>
      <c r="J28" s="59"/>
      <c r="K28" s="57"/>
      <c r="L28" s="57"/>
      <c r="M28" s="79"/>
      <c r="N28" s="59"/>
      <c r="O28" s="57"/>
      <c r="P28" s="57"/>
      <c r="Q28" s="79"/>
      <c r="R28" s="69"/>
      <c r="S28" s="57"/>
      <c r="T28" s="57"/>
      <c r="U28" s="79"/>
      <c r="V28" s="59"/>
      <c r="W28" s="57"/>
      <c r="X28" s="57"/>
      <c r="Y28" s="79"/>
      <c r="Z28" s="67"/>
      <c r="AA28" s="57"/>
      <c r="AB28" s="57"/>
      <c r="AC28" s="79"/>
    </row>
    <row r="29" spans="1:33" x14ac:dyDescent="0.3">
      <c r="A29" s="65">
        <v>3</v>
      </c>
      <c r="C29" s="57" t="s">
        <v>258</v>
      </c>
      <c r="D29" s="57" t="s">
        <v>246</v>
      </c>
      <c r="E29" s="79" t="s">
        <v>240</v>
      </c>
      <c r="F29" s="59"/>
      <c r="G29" s="57"/>
      <c r="H29" s="57"/>
      <c r="I29" s="79"/>
      <c r="J29" s="59"/>
      <c r="K29" s="57"/>
      <c r="L29" s="57"/>
      <c r="M29" s="79"/>
      <c r="N29" s="59"/>
      <c r="O29" s="57"/>
      <c r="P29" s="57"/>
      <c r="Q29" s="79"/>
      <c r="R29" s="69"/>
      <c r="S29" s="57"/>
      <c r="T29" s="57"/>
      <c r="U29" s="79"/>
      <c r="V29" s="59"/>
      <c r="W29" s="57"/>
      <c r="X29" s="57"/>
      <c r="Y29" s="79"/>
      <c r="Z29" s="67"/>
      <c r="AA29" s="57"/>
      <c r="AB29" s="57"/>
      <c r="AC29" s="79"/>
    </row>
    <row r="30" spans="1:33" x14ac:dyDescent="0.3">
      <c r="A30" s="65">
        <v>4</v>
      </c>
      <c r="C30" s="57" t="s">
        <v>237</v>
      </c>
      <c r="D30" s="57" t="s">
        <v>255</v>
      </c>
      <c r="E30" s="79" t="s">
        <v>206</v>
      </c>
      <c r="F30" s="59"/>
      <c r="G30" s="57"/>
      <c r="H30" s="57"/>
      <c r="I30" s="79"/>
      <c r="J30" s="59"/>
      <c r="K30" s="57"/>
      <c r="L30" s="57"/>
      <c r="M30" s="79"/>
      <c r="N30" s="59"/>
      <c r="O30" s="57"/>
      <c r="P30" s="57"/>
      <c r="Q30" s="79"/>
      <c r="R30" s="59"/>
      <c r="S30" s="57"/>
      <c r="T30" s="57"/>
      <c r="U30" s="79"/>
      <c r="V30" s="59"/>
      <c r="W30" s="57"/>
      <c r="X30" s="57"/>
      <c r="Y30" s="79"/>
      <c r="Z30" s="67"/>
      <c r="AA30" s="57"/>
      <c r="AB30" s="57"/>
      <c r="AC30" s="79"/>
    </row>
    <row r="31" spans="1:33" x14ac:dyDescent="0.3">
      <c r="A31" s="65">
        <v>5</v>
      </c>
      <c r="C31" s="57" t="s">
        <v>247</v>
      </c>
      <c r="D31" s="57" t="s">
        <v>259</v>
      </c>
      <c r="E31" s="79" t="s">
        <v>206</v>
      </c>
      <c r="F31" s="59"/>
      <c r="G31" s="57"/>
      <c r="H31" s="57"/>
      <c r="I31" s="79"/>
      <c r="J31" s="59"/>
      <c r="K31" s="57"/>
      <c r="L31" s="57"/>
      <c r="M31" s="79"/>
      <c r="N31" s="59"/>
      <c r="O31" s="57"/>
      <c r="P31" s="57"/>
      <c r="Q31" s="79"/>
      <c r="R31" s="59"/>
      <c r="S31" s="57"/>
      <c r="T31" s="57"/>
      <c r="U31" s="79"/>
      <c r="V31" s="59"/>
      <c r="W31" s="57"/>
      <c r="X31" s="57"/>
      <c r="Y31" s="79"/>
      <c r="Z31" s="67"/>
      <c r="AA31" s="57"/>
      <c r="AB31" s="57"/>
      <c r="AC31" s="79"/>
    </row>
    <row r="32" spans="1:33" x14ac:dyDescent="0.3">
      <c r="A32" s="65">
        <v>6</v>
      </c>
      <c r="C32" s="57" t="s">
        <v>276</v>
      </c>
      <c r="D32" s="57" t="s">
        <v>251</v>
      </c>
      <c r="E32" s="79" t="s">
        <v>206</v>
      </c>
      <c r="F32" s="59"/>
      <c r="G32" s="57"/>
      <c r="H32" s="57"/>
      <c r="I32" s="79"/>
      <c r="J32" s="59"/>
      <c r="K32" s="57"/>
      <c r="L32" s="57"/>
      <c r="M32" s="79"/>
      <c r="N32" s="59"/>
      <c r="O32" s="57"/>
      <c r="P32" s="57"/>
      <c r="Q32" s="79"/>
      <c r="R32" s="59"/>
      <c r="S32" s="57"/>
      <c r="T32" s="57"/>
      <c r="U32" s="79"/>
      <c r="V32" s="59"/>
      <c r="W32" s="57"/>
      <c r="X32" s="57"/>
      <c r="Y32" s="79"/>
      <c r="Z32" s="67"/>
      <c r="AA32" s="57"/>
      <c r="AB32" s="57"/>
      <c r="AC32" s="79"/>
    </row>
    <row r="33" spans="1:29" x14ac:dyDescent="0.3">
      <c r="A33" s="65">
        <v>7</v>
      </c>
      <c r="C33" s="57" t="s">
        <v>277</v>
      </c>
      <c r="D33" s="57" t="s">
        <v>248</v>
      </c>
      <c r="E33" s="79" t="s">
        <v>240</v>
      </c>
      <c r="F33" s="59"/>
      <c r="G33" s="57"/>
      <c r="H33" s="57"/>
      <c r="I33" s="79"/>
      <c r="J33" s="59"/>
      <c r="K33" s="57"/>
      <c r="L33" s="57"/>
      <c r="M33" s="79"/>
      <c r="N33" s="59"/>
      <c r="O33" s="57"/>
      <c r="P33" s="57"/>
      <c r="Q33" s="79"/>
      <c r="R33" s="59"/>
      <c r="S33" s="57"/>
      <c r="T33" s="57"/>
      <c r="U33" s="79"/>
      <c r="V33" s="59"/>
      <c r="W33" s="57"/>
      <c r="X33" s="57"/>
      <c r="Y33" s="79"/>
      <c r="Z33" s="67"/>
      <c r="AA33" s="57"/>
      <c r="AB33" s="57"/>
      <c r="AC33" s="79"/>
    </row>
    <row r="34" spans="1:29" x14ac:dyDescent="0.3">
      <c r="A34" s="65">
        <v>8</v>
      </c>
      <c r="C34" s="57" t="s">
        <v>278</v>
      </c>
      <c r="D34" s="57" t="s">
        <v>244</v>
      </c>
      <c r="E34" s="79" t="s">
        <v>240</v>
      </c>
      <c r="F34" s="59"/>
      <c r="G34" s="57"/>
      <c r="H34" s="57"/>
      <c r="I34" s="79"/>
      <c r="J34" s="59"/>
      <c r="K34" s="57"/>
      <c r="L34" s="57"/>
      <c r="M34" s="79"/>
      <c r="N34" s="59"/>
      <c r="O34" s="57"/>
      <c r="P34" s="57"/>
      <c r="Q34" s="79"/>
      <c r="R34" s="59"/>
      <c r="S34" s="57"/>
      <c r="T34" s="57"/>
      <c r="U34" s="79"/>
      <c r="V34" s="59"/>
      <c r="W34" s="57"/>
      <c r="X34" s="57"/>
      <c r="Y34" s="79"/>
      <c r="Z34" s="67"/>
      <c r="AA34" s="57"/>
      <c r="AB34" s="57"/>
      <c r="AC34" s="79"/>
    </row>
    <row r="35" spans="1:29" x14ac:dyDescent="0.3">
      <c r="A35" s="65">
        <v>9</v>
      </c>
      <c r="C35" s="57" t="s">
        <v>254</v>
      </c>
      <c r="D35" s="57" t="s">
        <v>265</v>
      </c>
      <c r="E35" s="79" t="s">
        <v>206</v>
      </c>
      <c r="F35" s="59"/>
      <c r="G35" s="57"/>
      <c r="H35" s="57"/>
      <c r="I35" s="79"/>
      <c r="J35" s="59"/>
      <c r="K35" s="57"/>
      <c r="L35" s="57"/>
      <c r="M35" s="79"/>
      <c r="N35" s="59"/>
      <c r="O35" s="57"/>
      <c r="P35" s="57"/>
      <c r="Q35" s="79"/>
      <c r="R35" s="59"/>
      <c r="S35" s="57"/>
      <c r="T35" s="57"/>
      <c r="U35" s="79"/>
      <c r="V35" s="59"/>
      <c r="W35" s="57"/>
      <c r="X35" s="57"/>
      <c r="Y35" s="79"/>
      <c r="Z35" s="67"/>
      <c r="AA35" s="57"/>
      <c r="AB35" s="57"/>
      <c r="AC35" s="79"/>
    </row>
    <row r="36" spans="1:29" ht="14.4" thickBot="1" x14ac:dyDescent="0.35">
      <c r="A36" s="65">
        <v>10</v>
      </c>
      <c r="C36" s="143" t="s">
        <v>264</v>
      </c>
      <c r="D36" s="75" t="s">
        <v>253</v>
      </c>
      <c r="E36" s="80" t="s">
        <v>240</v>
      </c>
      <c r="F36" s="59"/>
      <c r="G36" s="75"/>
      <c r="H36" s="75"/>
      <c r="I36" s="80"/>
      <c r="J36" s="59"/>
      <c r="K36" s="75"/>
      <c r="L36" s="75"/>
      <c r="M36" s="80"/>
      <c r="N36" s="59"/>
      <c r="O36" s="75"/>
      <c r="P36" s="75"/>
      <c r="Q36" s="80"/>
      <c r="R36" s="59"/>
      <c r="S36" s="75"/>
      <c r="T36" s="75"/>
      <c r="U36" s="80"/>
      <c r="V36" s="59"/>
      <c r="W36" s="75"/>
      <c r="X36" s="75"/>
      <c r="Y36" s="80"/>
      <c r="Z36" s="67"/>
      <c r="AA36" s="75"/>
      <c r="AB36" s="75"/>
      <c r="AC36" s="76"/>
    </row>
    <row r="37" spans="1:29" x14ac:dyDescent="0.3">
      <c r="A37" s="65">
        <v>11</v>
      </c>
      <c r="C37" s="77" t="s">
        <v>267</v>
      </c>
      <c r="D37" s="77" t="s">
        <v>279</v>
      </c>
      <c r="E37" s="81" t="s">
        <v>240</v>
      </c>
      <c r="F37" s="59"/>
      <c r="G37" s="77"/>
      <c r="H37" s="77"/>
      <c r="I37" s="81"/>
      <c r="J37" s="59"/>
      <c r="K37" s="77"/>
      <c r="L37" s="77"/>
      <c r="M37" s="81"/>
      <c r="N37" s="59"/>
      <c r="O37" s="77"/>
      <c r="P37" s="77"/>
      <c r="Q37" s="81"/>
      <c r="R37" s="59"/>
      <c r="S37" s="77"/>
      <c r="T37" s="77"/>
      <c r="U37" s="81"/>
      <c r="V37" s="59"/>
      <c r="W37" s="77"/>
      <c r="X37" s="77"/>
      <c r="Y37" s="81"/>
      <c r="Z37" s="67"/>
      <c r="AA37" s="92"/>
      <c r="AB37" s="77"/>
      <c r="AC37" s="58"/>
    </row>
    <row r="38" spans="1:29" x14ac:dyDescent="0.3">
      <c r="A38" s="65">
        <v>12</v>
      </c>
      <c r="C38" s="57" t="s">
        <v>280</v>
      </c>
      <c r="D38" s="57" t="s">
        <v>281</v>
      </c>
      <c r="E38" s="79" t="s">
        <v>250</v>
      </c>
      <c r="F38" s="67"/>
      <c r="G38" s="57"/>
      <c r="H38" s="57"/>
      <c r="I38" s="79"/>
      <c r="J38" s="67"/>
      <c r="K38" s="57"/>
      <c r="L38" s="57"/>
      <c r="M38" s="79"/>
      <c r="N38" s="59"/>
      <c r="O38" s="57"/>
      <c r="P38" s="57"/>
      <c r="Q38" s="79"/>
      <c r="R38" s="59"/>
      <c r="S38" s="57"/>
      <c r="T38" s="57"/>
      <c r="U38" s="79"/>
      <c r="V38" s="59"/>
      <c r="W38" s="57"/>
      <c r="X38" s="57"/>
      <c r="Y38" s="79"/>
      <c r="Z38" s="59"/>
      <c r="AA38" s="57"/>
      <c r="AB38" s="57"/>
      <c r="AC38" s="79"/>
    </row>
    <row r="39" spans="1:29" x14ac:dyDescent="0.3">
      <c r="A39" s="65">
        <v>13</v>
      </c>
      <c r="C39" s="57" t="s">
        <v>256</v>
      </c>
      <c r="D39" s="57" t="s">
        <v>282</v>
      </c>
      <c r="E39" s="79" t="s">
        <v>240</v>
      </c>
      <c r="F39" s="67"/>
      <c r="G39" s="57"/>
      <c r="H39" s="57"/>
      <c r="I39" s="79"/>
      <c r="J39" s="67"/>
      <c r="K39" s="57"/>
      <c r="L39" s="57"/>
      <c r="M39" s="79"/>
      <c r="N39" s="59"/>
      <c r="O39" s="57"/>
      <c r="P39" s="57"/>
      <c r="Q39" s="79"/>
      <c r="R39" s="59"/>
      <c r="S39" s="57"/>
      <c r="T39" s="57"/>
      <c r="U39" s="79"/>
      <c r="V39" s="59"/>
      <c r="W39" s="57"/>
      <c r="X39" s="57"/>
      <c r="Y39" s="79"/>
      <c r="Z39" s="59"/>
      <c r="AA39" s="57"/>
      <c r="AB39" s="57"/>
      <c r="AC39" s="58"/>
    </row>
    <row r="40" spans="1:29" x14ac:dyDescent="0.3">
      <c r="A40" s="65">
        <v>14</v>
      </c>
      <c r="C40" s="57" t="s">
        <v>260</v>
      </c>
      <c r="D40" s="57" t="s">
        <v>283</v>
      </c>
      <c r="E40" s="79" t="s">
        <v>240</v>
      </c>
      <c r="F40" s="67"/>
      <c r="G40" s="57"/>
      <c r="H40" s="57"/>
      <c r="I40" s="79"/>
      <c r="J40" s="67"/>
      <c r="K40" s="57"/>
      <c r="L40" s="57"/>
      <c r="M40" s="79"/>
      <c r="N40" s="67"/>
      <c r="O40" s="57"/>
      <c r="P40" s="57"/>
      <c r="Q40" s="79"/>
      <c r="R40" s="67"/>
      <c r="S40" s="57"/>
      <c r="T40" s="57"/>
      <c r="U40" s="79"/>
      <c r="V40" s="67"/>
      <c r="W40" s="57"/>
      <c r="X40" s="57"/>
      <c r="Y40" s="79"/>
      <c r="AA40" s="57"/>
      <c r="AB40" s="57"/>
      <c r="AC40" s="79"/>
    </row>
    <row r="41" spans="1:29" x14ac:dyDescent="0.3">
      <c r="A41" s="65">
        <v>15</v>
      </c>
      <c r="C41" s="57" t="s">
        <v>266</v>
      </c>
      <c r="D41" s="57" t="s">
        <v>261</v>
      </c>
      <c r="E41" s="79" t="s">
        <v>206</v>
      </c>
      <c r="F41" s="67"/>
      <c r="G41" s="57"/>
      <c r="H41" s="57"/>
      <c r="I41" s="79"/>
      <c r="J41" s="67"/>
      <c r="K41" s="57"/>
      <c r="L41" s="57"/>
      <c r="M41" s="79"/>
      <c r="N41" s="67"/>
      <c r="O41" s="57"/>
      <c r="P41" s="57"/>
      <c r="Q41" s="79"/>
      <c r="R41" s="67"/>
      <c r="S41" s="57"/>
      <c r="T41" s="57"/>
      <c r="U41" s="79"/>
      <c r="V41" s="67"/>
      <c r="W41" s="57"/>
      <c r="X41" s="57"/>
      <c r="Y41" s="58"/>
      <c r="AA41" s="57"/>
      <c r="AB41" s="57"/>
      <c r="AC41" s="79"/>
    </row>
    <row r="42" spans="1:29" x14ac:dyDescent="0.3">
      <c r="A42" s="65">
        <v>16</v>
      </c>
      <c r="C42" s="60" t="s">
        <v>284</v>
      </c>
      <c r="D42" s="60" t="s">
        <v>263</v>
      </c>
      <c r="E42" s="79" t="s">
        <v>206</v>
      </c>
      <c r="F42" s="67"/>
      <c r="G42" s="57"/>
      <c r="H42" s="57"/>
      <c r="I42" s="79"/>
      <c r="J42" s="67"/>
      <c r="K42" s="57"/>
      <c r="L42" s="57"/>
      <c r="M42" s="79"/>
      <c r="N42" s="67"/>
      <c r="O42" s="57"/>
      <c r="P42" s="57"/>
      <c r="Q42" s="79"/>
      <c r="R42" s="67"/>
      <c r="S42" s="57"/>
      <c r="T42" s="57"/>
      <c r="U42" s="58"/>
      <c r="V42" s="67"/>
      <c r="W42" s="57"/>
      <c r="X42" s="57"/>
      <c r="Y42" s="58"/>
      <c r="AA42" s="57"/>
      <c r="AB42" s="57"/>
      <c r="AC42" s="79"/>
    </row>
    <row r="43" spans="1:29" x14ac:dyDescent="0.3">
      <c r="A43" s="65">
        <v>17</v>
      </c>
      <c r="C43" s="57"/>
      <c r="D43" s="57"/>
      <c r="E43" s="79"/>
      <c r="F43" s="67"/>
      <c r="G43" s="57"/>
      <c r="H43" s="57"/>
      <c r="I43" s="79"/>
      <c r="J43" s="67"/>
      <c r="K43" s="57"/>
      <c r="L43" s="57"/>
      <c r="M43" s="79"/>
      <c r="N43" s="67"/>
      <c r="O43" s="57"/>
      <c r="P43" s="57"/>
      <c r="Q43" s="79"/>
      <c r="R43" s="67"/>
      <c r="S43" s="57"/>
      <c r="T43" s="57"/>
      <c r="U43" s="79"/>
      <c r="V43" s="67"/>
      <c r="W43" s="57"/>
      <c r="X43" s="57"/>
      <c r="Y43" s="58"/>
      <c r="AA43" s="57"/>
      <c r="AB43" s="57"/>
      <c r="AC43" s="79"/>
    </row>
    <row r="44" spans="1:29" x14ac:dyDescent="0.3">
      <c r="A44" s="65">
        <v>18</v>
      </c>
      <c r="C44" s="57"/>
      <c r="D44" s="57"/>
      <c r="E44" s="79"/>
      <c r="F44" s="67"/>
      <c r="G44" s="57"/>
      <c r="H44" s="57"/>
      <c r="I44" s="79"/>
      <c r="J44" s="67"/>
      <c r="K44" s="57"/>
      <c r="L44" s="57"/>
      <c r="M44" s="79"/>
      <c r="N44" s="67"/>
      <c r="O44" s="57"/>
      <c r="P44" s="57"/>
      <c r="Q44" s="86"/>
      <c r="R44" s="67"/>
      <c r="S44" s="57"/>
      <c r="T44" s="57"/>
      <c r="U44" s="79"/>
      <c r="V44" s="67"/>
      <c r="W44" s="57"/>
      <c r="X44" s="57"/>
      <c r="Y44" s="58"/>
      <c r="AA44" s="57"/>
      <c r="AB44" s="57"/>
      <c r="AC44" s="79"/>
    </row>
    <row r="45" spans="1:29" x14ac:dyDescent="0.3">
      <c r="A45" s="65">
        <v>19</v>
      </c>
      <c r="C45" s="60"/>
      <c r="D45" s="60"/>
      <c r="E45" s="65"/>
      <c r="G45" s="57"/>
      <c r="H45" s="57"/>
      <c r="I45" s="79"/>
      <c r="K45" s="60"/>
      <c r="L45" s="60"/>
      <c r="M45" s="79"/>
      <c r="O45" s="60"/>
      <c r="P45" s="60"/>
      <c r="Q45" s="65"/>
      <c r="S45" s="60"/>
      <c r="T45" s="60"/>
      <c r="U45" s="58"/>
      <c r="W45" s="87"/>
      <c r="X45" s="87"/>
      <c r="Y45" s="81"/>
      <c r="AA45" s="87"/>
      <c r="AB45" s="87"/>
      <c r="AC45" s="79"/>
    </row>
    <row r="46" spans="1:29" ht="14.4" thickBot="1" x14ac:dyDescent="0.35">
      <c r="A46" s="65">
        <v>20</v>
      </c>
      <c r="C46" s="88"/>
      <c r="D46" s="88"/>
      <c r="E46" s="80"/>
      <c r="G46" s="75"/>
      <c r="H46" s="75"/>
      <c r="I46" s="80"/>
      <c r="K46" s="88"/>
      <c r="L46" s="88"/>
      <c r="M46" s="80"/>
      <c r="O46" s="88"/>
      <c r="P46" s="88"/>
      <c r="Q46" s="89"/>
      <c r="S46" s="88"/>
      <c r="T46" s="88"/>
      <c r="U46" s="58"/>
      <c r="W46" s="88"/>
      <c r="X46" s="88"/>
      <c r="Y46" s="80"/>
      <c r="AA46" s="88"/>
      <c r="AB46" s="88"/>
      <c r="AC46" s="80"/>
    </row>
    <row r="47" spans="1:29" x14ac:dyDescent="0.3">
      <c r="E47" s="19"/>
      <c r="G47" s="77"/>
      <c r="H47" s="77"/>
      <c r="I47" s="81"/>
      <c r="AA47" s="77"/>
      <c r="AB47" s="77"/>
      <c r="AC47" s="81"/>
    </row>
    <row r="48" spans="1:29" x14ac:dyDescent="0.3">
      <c r="G48" s="57"/>
      <c r="H48" s="57"/>
      <c r="I48" s="79"/>
    </row>
    <row r="49" spans="7:9" x14ac:dyDescent="0.3">
      <c r="G49" s="57"/>
      <c r="H49" s="57"/>
      <c r="I49" s="58"/>
    </row>
  </sheetData>
  <conditionalFormatting sqref="O27:O28">
    <cfRule type="cellIs" dxfId="125" priority="102" operator="equal">
      <formula>"Boháč"</formula>
    </cfRule>
    <cfRule type="cellIs" dxfId="124" priority="103" operator="equal">
      <formula>"Boháč"</formula>
    </cfRule>
    <cfRule type="cellIs" dxfId="123" priority="104" operator="equal">
      <formula>"Kubala"</formula>
    </cfRule>
    <cfRule type="cellIs" dxfId="122" priority="105" operator="equal">
      <formula>"Chlebek"</formula>
    </cfRule>
    <cfRule type="cellIs" dxfId="121" priority="106" operator="equal">
      <formula>"Chlebek"</formula>
    </cfRule>
    <cfRule type="cellIs" dxfId="120" priority="107" operator="equal">
      <formula>"Chlebek"</formula>
    </cfRule>
    <cfRule type="cellIs" dxfId="119" priority="108" operator="equal">
      <formula>"Kubala"</formula>
    </cfRule>
  </conditionalFormatting>
  <conditionalFormatting sqref="O2:AH2 Q3:R3 V3:Z23 AD3:AH23 O4:R23 O24:AH26 R27:V27 Q28:V28 O29:V29 O30:P30 R30:V30 O31:V40 O41:P41 R41:AB41 O46:AH46 Z36:AH37 Z39:AH39 Z38:AB38 AD38:AH38 Z40:AB40 Z27:AB35 O42:AB45 AD40:AH45 AD27:AH35">
    <cfRule type="cellIs" dxfId="118" priority="220" operator="equal">
      <formula>"Chlebek"</formula>
    </cfRule>
  </conditionalFormatting>
  <conditionalFormatting sqref="P41">
    <cfRule type="cellIs" dxfId="117" priority="101" operator="equal">
      <formula>"Chlebek"</formula>
    </cfRule>
  </conditionalFormatting>
  <conditionalFormatting sqref="Q43">
    <cfRule type="cellIs" dxfId="116" priority="100" operator="equal">
      <formula>"Boháč"</formula>
    </cfRule>
  </conditionalFormatting>
  <conditionalFormatting sqref="Q3:R3 V3:Y23 O4:R23 O24:Y26 R27:V27 Q28:V28 O29:V29 O30:P30 R30:V30 O31:V40 O41:P41 R41:Y41 O42:Y46">
    <cfRule type="cellIs" dxfId="115" priority="216" operator="equal">
      <formula>"Boháč"</formula>
    </cfRule>
  </conditionalFormatting>
  <conditionalFormatting sqref="Q3:R3 V3:Z23 AD3:AH23 O4:R23 O24:AH26 R27:V27 Q28:V28 O29:V29 O30:P30 R30:V30 O31:V36 Z36:AH36 Z27:AB35 AD27:AH35">
    <cfRule type="cellIs" dxfId="114" priority="218" operator="equal">
      <formula>"Chlebek"</formula>
    </cfRule>
  </conditionalFormatting>
  <conditionalFormatting sqref="Q3:R3 V3:Z23 AD3:AH23 O4:R23 O24:AH26 R27:V27 Q28:V28 O29:V29 O30:P30 R30:V30 O31:V40 R41:AB41 O41:P41 O2:AH2 O46:AH46 Z36:AH37 Z39:AH39 Z38:AB38 AD38:AH38 Z40:AB40 Z27:AB35 O42:AB45 AD40:AH45 AD27:AH35">
    <cfRule type="cellIs" dxfId="113" priority="219" operator="equal">
      <formula>"Chlebek"</formula>
    </cfRule>
  </conditionalFormatting>
  <conditionalFormatting sqref="Q3:R3 V3:Z23 AD3:AH23 O4:R23 O24:AH26 R27:V27 Q28:V28 O29:V29 O30:P30 R30:V30 O31:V40 R41:AB41 O2:AH2 O41:P41 O46:AH46 Z36:AH37 Z39:AH39 Z38:AB38 AD38:AH38 Z40:AB40 Z27:AB35 O42:AB45 AD40:AH45 AD27:AH35">
    <cfRule type="cellIs" dxfId="112" priority="221" operator="equal">
      <formula>"Kubala"</formula>
    </cfRule>
  </conditionalFormatting>
  <conditionalFormatting sqref="U23">
    <cfRule type="cellIs" dxfId="111" priority="93" operator="equal">
      <formula>"Boháč"</formula>
    </cfRule>
    <cfRule type="cellIs" dxfId="110" priority="94" operator="equal">
      <formula>"Boháč"</formula>
    </cfRule>
    <cfRule type="cellIs" dxfId="109" priority="95" operator="equal">
      <formula>"Kubala"</formula>
    </cfRule>
    <cfRule type="cellIs" dxfId="108" priority="96" operator="equal">
      <formula>"Chlebek"</formula>
    </cfRule>
    <cfRule type="cellIs" dxfId="107" priority="97" operator="equal">
      <formula>"Chlebek"</formula>
    </cfRule>
    <cfRule type="cellIs" dxfId="106" priority="98" operator="equal">
      <formula>"Chlebek"</formula>
    </cfRule>
    <cfRule type="cellIs" dxfId="105" priority="99" operator="equal">
      <formula>"Kubala"</formula>
    </cfRule>
  </conditionalFormatting>
  <conditionalFormatting sqref="U41">
    <cfRule type="cellIs" dxfId="104" priority="91" operator="equal">
      <formula>"Kubala"</formula>
    </cfRule>
    <cfRule type="cellIs" dxfId="103" priority="92" operator="equal">
      <formula>"Chlebek"</formula>
    </cfRule>
  </conditionalFormatting>
  <conditionalFormatting sqref="W41:Y41">
    <cfRule type="cellIs" dxfId="102" priority="191" operator="equal">
      <formula>"Kubala"</formula>
    </cfRule>
    <cfRule type="cellIs" dxfId="101" priority="192" operator="equal">
      <formula>"Chlebek"</formula>
    </cfRule>
  </conditionalFormatting>
  <conditionalFormatting sqref="Y42:Y44">
    <cfRule type="cellIs" dxfId="100" priority="185" operator="equal">
      <formula>"Boháč"</formula>
    </cfRule>
    <cfRule type="cellIs" dxfId="99" priority="186" operator="equal">
      <formula>"Kubala"</formula>
    </cfRule>
    <cfRule type="cellIs" dxfId="98" priority="187" operator="equal">
      <formula>"Chlebek"</formula>
    </cfRule>
  </conditionalFormatting>
  <conditionalFormatting sqref="Y45">
    <cfRule type="cellIs" dxfId="97" priority="183" operator="equal">
      <formula>"Boháč"</formula>
    </cfRule>
    <cfRule type="cellIs" dxfId="96" priority="184" operator="equal">
      <formula>"Kubala"</formula>
    </cfRule>
  </conditionalFormatting>
  <conditionalFormatting sqref="Y46">
    <cfRule type="cellIs" dxfId="95" priority="197" operator="equal">
      <formula>"Boháč"</formula>
    </cfRule>
  </conditionalFormatting>
  <conditionalFormatting sqref="Z37:AB40 W41:AB43">
    <cfRule type="cellIs" dxfId="94" priority="109" operator="equal">
      <formula>"Boháč"</formula>
    </cfRule>
  </conditionalFormatting>
  <conditionalFormatting sqref="Z36:AC37 Z39:AC39 Z38:AB38 Z40:AB40 Z30:AB35 W41:AB45">
    <cfRule type="cellIs" dxfId="93" priority="110" operator="equal">
      <formula>"Boháč"</formula>
    </cfRule>
  </conditionalFormatting>
  <conditionalFormatting sqref="AA42:AB42">
    <cfRule type="cellIs" dxfId="92" priority="151" operator="equal">
      <formula>"Kubala"</formula>
    </cfRule>
  </conditionalFormatting>
  <conditionalFormatting sqref="AA36:AC37 AA39:AC39 AA38:AB38 AA40:AB44">
    <cfRule type="cellIs" dxfId="91" priority="160" operator="equal">
      <formula>"Boháč"</formula>
    </cfRule>
  </conditionalFormatting>
  <conditionalFormatting sqref="AA37:AC37 AA39:AC39 AA38:AB38 AA40:AB42">
    <cfRule type="cellIs" dxfId="90" priority="156" operator="equal">
      <formula>"Chlebek"</formula>
    </cfRule>
  </conditionalFormatting>
  <conditionalFormatting sqref="AA41:AB41">
    <cfRule type="cellIs" dxfId="89" priority="155" operator="equal">
      <formula>"Kubala"</formula>
    </cfRule>
  </conditionalFormatting>
  <conditionalFormatting sqref="AB39">
    <cfRule type="cellIs" dxfId="88" priority="157" operator="equal">
      <formula>"Kubala"</formula>
    </cfRule>
  </conditionalFormatting>
  <conditionalFormatting sqref="AC36:AC37 AC39">
    <cfRule type="cellIs" dxfId="87" priority="113" operator="equal">
      <formula>"Boháč"</formula>
    </cfRule>
  </conditionalFormatting>
  <conditionalFormatting sqref="AC36">
    <cfRule type="cellIs" dxfId="86" priority="111" operator="equal">
      <formula>"Boháč"</formula>
    </cfRule>
  </conditionalFormatting>
  <conditionalFormatting sqref="AC37 AC39">
    <cfRule type="cellIs" dxfId="85" priority="117" operator="equal">
      <formula>"Kubala"</formula>
    </cfRule>
  </conditionalFormatting>
  <conditionalFormatting sqref="AC37 AC39">
    <cfRule type="cellIs" dxfId="84" priority="115" operator="equal">
      <formula>"Chlebek"</formula>
    </cfRule>
  </conditionalFormatting>
  <conditionalFormatting sqref="AD3:AG23 R41:AB41 AA41:AB43 O42:AB42 Q3:R3 V3:Z23 O4:R23 O24:AG26 R27:V27 Q28:V28 O29:V29 O30:P30 R30:V30 O31:V40 O41:P41 Z36:AG37 Z39:AG39 Z38:AB38 AD38:AG38 Z40:AB40 Z27:AB35 AD40:AG42 AD27:AG35">
    <cfRule type="cellIs" dxfId="83" priority="214" operator="equal">
      <formula>"Boháč"</formula>
    </cfRule>
  </conditionalFormatting>
  <conditionalFormatting sqref="AD3:AH23 Q3:R3 V3:Z23 O4:R23 O24:AH26 R27:V27 Q28:V28 O29:V29 O30:P30 R30:V30 O31:V36 Z36:AH36 Z27:AB35 AD27:AH35">
    <cfRule type="cellIs" dxfId="82" priority="217" operator="equal">
      <formula>"Kubala"</formula>
    </cfRule>
  </conditionalFormatting>
  <conditionalFormatting sqref="AE8:AG8">
    <cfRule type="cellIs" dxfId="81" priority="212" operator="equal">
      <formula>"Boháč"</formula>
    </cfRule>
  </conditionalFormatting>
  <conditionalFormatting sqref="AE9:AG9">
    <cfRule type="cellIs" dxfId="80" priority="215" operator="equal">
      <formula>"Boháč"</formula>
    </cfRule>
  </conditionalFormatting>
  <conditionalFormatting sqref="AE10:AG14">
    <cfRule type="cellIs" dxfId="79" priority="188" operator="equal">
      <formula>"Boháč"</formula>
    </cfRule>
  </conditionalFormatting>
  <conditionalFormatting sqref="AF7">
    <cfRule type="cellIs" dxfId="78" priority="213" operator="equal">
      <formula>"Kubala"</formula>
    </cfRule>
  </conditionalFormatting>
  <conditionalFormatting sqref="AF8">
    <cfRule type="cellIs" dxfId="77" priority="222" operator="equal">
      <formula>"Kubala"</formula>
    </cfRule>
  </conditionalFormatting>
  <conditionalFormatting sqref="AG3:AG13">
    <cfRule type="cellIs" dxfId="76" priority="80" operator="equal">
      <formula>"Boháč"</formula>
    </cfRule>
  </conditionalFormatting>
  <conditionalFormatting sqref="AA46:AC46 AA45:AB45">
    <cfRule type="cellIs" dxfId="75" priority="79" operator="equal">
      <formula>"Boháč"</formula>
    </cfRule>
  </conditionalFormatting>
  <conditionalFormatting sqref="G26">
    <cfRule type="cellIs" dxfId="74" priority="74" operator="equal">
      <formula>"Chlebek"</formula>
    </cfRule>
  </conditionalFormatting>
  <conditionalFormatting sqref="G26">
    <cfRule type="cellIs" dxfId="73" priority="70" operator="equal">
      <formula>"Boháč"</formula>
    </cfRule>
  </conditionalFormatting>
  <conditionalFormatting sqref="G26">
    <cfRule type="cellIs" dxfId="72" priority="72" operator="equal">
      <formula>"Chlebek"</formula>
    </cfRule>
  </conditionalFormatting>
  <conditionalFormatting sqref="G26">
    <cfRule type="cellIs" dxfId="71" priority="73" operator="equal">
      <formula>"Chlebek"</formula>
    </cfRule>
  </conditionalFormatting>
  <conditionalFormatting sqref="G26">
    <cfRule type="cellIs" dxfId="70" priority="75" operator="equal">
      <formula>"Kubala"</formula>
    </cfRule>
  </conditionalFormatting>
  <conditionalFormatting sqref="G26">
    <cfRule type="cellIs" dxfId="69" priority="69" operator="equal">
      <formula>"Boháč"</formula>
    </cfRule>
  </conditionalFormatting>
  <conditionalFormatting sqref="G26">
    <cfRule type="cellIs" dxfId="68" priority="71" operator="equal">
      <formula>"Kubala"</formula>
    </cfRule>
  </conditionalFormatting>
  <conditionalFormatting sqref="C3:D7">
    <cfRule type="cellIs" dxfId="67" priority="63" operator="equal">
      <formula>"Boháč"</formula>
    </cfRule>
    <cfRule type="cellIs" dxfId="66" priority="64" operator="equal">
      <formula>"Kubala"</formula>
    </cfRule>
    <cfRule type="cellIs" dxfId="65" priority="65" operator="equal">
      <formula>"Chlebek"</formula>
    </cfRule>
    <cfRule type="cellIs" dxfId="64" priority="66" operator="equal">
      <formula>"Chlebek"</formula>
    </cfRule>
    <cfRule type="cellIs" dxfId="63" priority="67" operator="equal">
      <formula>"Chlebek"</formula>
    </cfRule>
    <cfRule type="cellIs" dxfId="62" priority="68" operator="equal">
      <formula>"Kubala"</formula>
    </cfRule>
  </conditionalFormatting>
  <conditionalFormatting sqref="C6:D7">
    <cfRule type="cellIs" dxfId="61" priority="62" operator="equal">
      <formula>"Boháč"</formula>
    </cfRule>
  </conditionalFormatting>
  <conditionalFormatting sqref="D4">
    <cfRule type="containsText" dxfId="60" priority="60" operator="containsText" text="Kubala">
      <formula>NOT(ISERROR(SEARCH("Kubala",D4)))</formula>
    </cfRule>
    <cfRule type="cellIs" dxfId="59" priority="61" operator="equal">
      <formula>"Boháč"</formula>
    </cfRule>
  </conditionalFormatting>
  <conditionalFormatting sqref="C8:D10">
    <cfRule type="cellIs" dxfId="58" priority="55" operator="equal">
      <formula>"Kubala"</formula>
    </cfRule>
  </conditionalFormatting>
  <conditionalFormatting sqref="C8:D12">
    <cfRule type="cellIs" dxfId="57" priority="57" operator="equal">
      <formula>"Chlebek"</formula>
    </cfRule>
  </conditionalFormatting>
  <conditionalFormatting sqref="C8:D12">
    <cfRule type="cellIs" dxfId="56" priority="58" operator="equal">
      <formula>"Chlebek"</formula>
    </cfRule>
  </conditionalFormatting>
  <conditionalFormatting sqref="C8:D12">
    <cfRule type="cellIs" dxfId="55" priority="59" operator="equal">
      <formula>"Kubala"</formula>
    </cfRule>
  </conditionalFormatting>
  <conditionalFormatting sqref="C8:D9">
    <cfRule type="cellIs" dxfId="54" priority="56" operator="equal">
      <formula>"Chlebek"</formula>
    </cfRule>
  </conditionalFormatting>
  <conditionalFormatting sqref="C11:D12">
    <cfRule type="cellIs" dxfId="53" priority="49" operator="equal">
      <formula>"Boháč"</formula>
    </cfRule>
  </conditionalFormatting>
  <conditionalFormatting sqref="C8:D12">
    <cfRule type="cellIs" dxfId="52" priority="54" operator="equal">
      <formula>"Boháč"</formula>
    </cfRule>
  </conditionalFormatting>
  <conditionalFormatting sqref="C12:D12">
    <cfRule type="cellIs" dxfId="51" priority="53" operator="equal">
      <formula>"Boháč"</formula>
    </cfRule>
  </conditionalFormatting>
  <conditionalFormatting sqref="C10:D12">
    <cfRule type="cellIs" dxfId="50" priority="52" operator="equal">
      <formula>"Chlebek"</formula>
    </cfRule>
  </conditionalFormatting>
  <conditionalFormatting sqref="C8:D12">
    <cfRule type="cellIs" dxfId="49" priority="50" operator="equal">
      <formula>"Boháč"</formula>
    </cfRule>
  </conditionalFormatting>
  <conditionalFormatting sqref="C10:D11">
    <cfRule type="cellIs" dxfId="48" priority="51" operator="equal">
      <formula>"Boháč"</formula>
    </cfRule>
  </conditionalFormatting>
  <conditionalFormatting sqref="D9">
    <cfRule type="containsText" dxfId="47" priority="40" operator="containsText" text="Boháč">
      <formula>NOT(ISERROR(SEARCH("Boháč",D9)))</formula>
    </cfRule>
    <cfRule type="cellIs" dxfId="46" priority="48" operator="equal">
      <formula>"Chlebek"</formula>
    </cfRule>
  </conditionalFormatting>
  <conditionalFormatting sqref="D9">
    <cfRule type="cellIs" dxfId="45" priority="47" operator="equal">
      <formula>"Boháč"</formula>
    </cfRule>
  </conditionalFormatting>
  <conditionalFormatting sqref="D9">
    <cfRule type="cellIs" dxfId="44" priority="46" operator="equal">
      <formula>"Chlebek"</formula>
    </cfRule>
  </conditionalFormatting>
  <conditionalFormatting sqref="D9">
    <cfRule type="cellIs" dxfId="43" priority="45" operator="equal">
      <formula>"Boháč"</formula>
    </cfRule>
  </conditionalFormatting>
  <conditionalFormatting sqref="D9">
    <cfRule type="cellIs" dxfId="42" priority="41" operator="equal">
      <formula>"Boháč"</formula>
    </cfRule>
  </conditionalFormatting>
  <conditionalFormatting sqref="D9">
    <cfRule type="cellIs" dxfId="41" priority="42" operator="equal">
      <formula>"Boháč"</formula>
    </cfRule>
  </conditionalFormatting>
  <conditionalFormatting sqref="D9">
    <cfRule type="cellIs" dxfId="40" priority="43" operator="equal">
      <formula>"Chlebek"</formula>
    </cfRule>
  </conditionalFormatting>
  <conditionalFormatting sqref="D9">
    <cfRule type="cellIs" dxfId="39" priority="44" operator="equal">
      <formula>"Kubala"</formula>
    </cfRule>
  </conditionalFormatting>
  <conditionalFormatting sqref="C13:D14">
    <cfRule type="cellIs" dxfId="38" priority="33" operator="equal">
      <formula>"Kubala"</formula>
    </cfRule>
    <cfRule type="cellIs" dxfId="37" priority="34" operator="equal">
      <formula>"Chlebek"</formula>
    </cfRule>
  </conditionalFormatting>
  <conditionalFormatting sqref="C13:D15">
    <cfRule type="cellIs" dxfId="36" priority="31" operator="equal">
      <formula>"Boháč"</formula>
    </cfRule>
    <cfRule type="cellIs" dxfId="35" priority="36" operator="equal">
      <formula>"Boháč"</formula>
    </cfRule>
  </conditionalFormatting>
  <conditionalFormatting sqref="C13:D16">
    <cfRule type="cellIs" dxfId="34" priority="35" operator="equal">
      <formula>"Boháč"</formula>
    </cfRule>
  </conditionalFormatting>
  <conditionalFormatting sqref="C13:D16">
    <cfRule type="cellIs" dxfId="33" priority="37" operator="equal">
      <formula>"Chlebek"</formula>
    </cfRule>
    <cfRule type="cellIs" dxfId="32" priority="38" operator="equal">
      <formula>"Chlebek"</formula>
    </cfRule>
    <cfRule type="cellIs" dxfId="31" priority="39" operator="equal">
      <formula>"Kubala"</formula>
    </cfRule>
  </conditionalFormatting>
  <conditionalFormatting sqref="C13:D16">
    <cfRule type="cellIs" dxfId="30" priority="32" operator="equal">
      <formula>"Boháč"</formula>
    </cfRule>
  </conditionalFormatting>
  <conditionalFormatting sqref="C27:D32">
    <cfRule type="cellIs" dxfId="29" priority="25" operator="equal">
      <formula>"Boháč"</formula>
    </cfRule>
    <cfRule type="cellIs" dxfId="28" priority="26" operator="equal">
      <formula>"Kubala"</formula>
    </cfRule>
    <cfRule type="cellIs" dxfId="27" priority="27" operator="equal">
      <formula>"Chlebek"</formula>
    </cfRule>
    <cfRule type="cellIs" dxfId="26" priority="28" operator="equal">
      <formula>"Chlebek"</formula>
    </cfRule>
    <cfRule type="cellIs" dxfId="25" priority="29" operator="equal">
      <formula>"Chlebek"</formula>
    </cfRule>
    <cfRule type="cellIs" dxfId="24" priority="30" operator="equal">
      <formula>"Kubala"</formula>
    </cfRule>
  </conditionalFormatting>
  <conditionalFormatting sqref="C30:D32">
    <cfRule type="cellIs" dxfId="23" priority="24" operator="equal">
      <formula>"Boháč"</formula>
    </cfRule>
  </conditionalFormatting>
  <conditionalFormatting sqref="C33:D34 C35:E35">
    <cfRule type="cellIs" dxfId="22" priority="19" operator="equal">
      <formula>"Kubala"</formula>
    </cfRule>
  </conditionalFormatting>
  <conditionalFormatting sqref="C33:D34 C35:E36 C37:D37">
    <cfRule type="cellIs" dxfId="21" priority="21" operator="equal">
      <formula>"Chlebek"</formula>
    </cfRule>
  </conditionalFormatting>
  <conditionalFormatting sqref="C33:D34 C35:E36 C37:D37">
    <cfRule type="cellIs" dxfId="20" priority="22" operator="equal">
      <formula>"Chlebek"</formula>
    </cfRule>
  </conditionalFormatting>
  <conditionalFormatting sqref="C33:D34 C35:E36 C37:D37">
    <cfRule type="cellIs" dxfId="19" priority="23" operator="equal">
      <formula>"Kubala"</formula>
    </cfRule>
  </conditionalFormatting>
  <conditionalFormatting sqref="C33:D34">
    <cfRule type="cellIs" dxfId="18" priority="20" operator="equal">
      <formula>"Chlebek"</formula>
    </cfRule>
  </conditionalFormatting>
  <conditionalFormatting sqref="C36:D37">
    <cfRule type="cellIs" dxfId="17" priority="11" operator="equal">
      <formula>"Boháč"</formula>
    </cfRule>
  </conditionalFormatting>
  <conditionalFormatting sqref="C37:D37 C35:E36 C33:D34">
    <cfRule type="cellIs" dxfId="16" priority="18" operator="equal">
      <formula>"Boháč"</formula>
    </cfRule>
  </conditionalFormatting>
  <conditionalFormatting sqref="C37:D37">
    <cfRule type="cellIs" dxfId="15" priority="17" operator="equal">
      <formula>"Boháč"</formula>
    </cfRule>
  </conditionalFormatting>
  <conditionalFormatting sqref="C35:E36 C37:D37">
    <cfRule type="cellIs" dxfId="14" priority="16" operator="equal">
      <formula>"Chlebek"</formula>
    </cfRule>
  </conditionalFormatting>
  <conditionalFormatting sqref="C35:E36 C37:D37 C33:D34">
    <cfRule type="cellIs" dxfId="13" priority="12" operator="equal">
      <formula>"Boháč"</formula>
    </cfRule>
  </conditionalFormatting>
  <conditionalFormatting sqref="C35:E36">
    <cfRule type="cellIs" dxfId="12" priority="13" operator="equal">
      <formula>"Boháč"</formula>
    </cfRule>
  </conditionalFormatting>
  <conditionalFormatting sqref="E36">
    <cfRule type="cellIs" dxfId="11" priority="14" operator="equal">
      <formula>"Chlebek"</formula>
    </cfRule>
  </conditionalFormatting>
  <conditionalFormatting sqref="E36">
    <cfRule type="cellIs" dxfId="10" priority="15" operator="equal">
      <formula>"Kubala"</formula>
    </cfRule>
  </conditionalFormatting>
  <conditionalFormatting sqref="C38:D39">
    <cfRule type="cellIs" dxfId="9" priority="4" operator="equal">
      <formula>"Kubala"</formula>
    </cfRule>
    <cfRule type="cellIs" dxfId="8" priority="5" operator="equal">
      <formula>"Chlebek"</formula>
    </cfRule>
  </conditionalFormatting>
  <conditionalFormatting sqref="C38:D40">
    <cfRule type="cellIs" dxfId="7" priority="2" operator="equal">
      <formula>"Boháč"</formula>
    </cfRule>
    <cfRule type="cellIs" dxfId="6" priority="7" operator="equal">
      <formula>"Boháč"</formula>
    </cfRule>
  </conditionalFormatting>
  <conditionalFormatting sqref="C38:D41">
    <cfRule type="cellIs" dxfId="5" priority="6" operator="equal">
      <formula>"Boháč"</formula>
    </cfRule>
  </conditionalFormatting>
  <conditionalFormatting sqref="C38:D42">
    <cfRule type="cellIs" dxfId="4" priority="8" operator="equal">
      <formula>"Chlebek"</formula>
    </cfRule>
    <cfRule type="cellIs" dxfId="3" priority="9" operator="equal">
      <formula>"Chlebek"</formula>
    </cfRule>
    <cfRule type="cellIs" dxfId="2" priority="10" operator="equal">
      <formula>"Kubala"</formula>
    </cfRule>
  </conditionalFormatting>
  <conditionalFormatting sqref="C38:D42">
    <cfRule type="cellIs" dxfId="1" priority="3" operator="equal">
      <formula>"Boháč"</formula>
    </cfRule>
  </conditionalFormatting>
  <conditionalFormatting sqref="C42:D42">
    <cfRule type="cellIs" dxfId="0" priority="1" operator="equal">
      <formula>"Boháč"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2"/>
  <sheetViews>
    <sheetView showGridLines="0" zoomScale="85" zoomScaleNormal="85" workbookViewId="0">
      <pane ySplit="4" topLeftCell="A5" activePane="bottomLeft" state="frozen"/>
      <selection pane="bottomLeft" activeCell="O29" sqref="O29"/>
    </sheetView>
  </sheetViews>
  <sheetFormatPr defaultColWidth="9.109375" defaultRowHeight="15.6" x14ac:dyDescent="0.3"/>
  <cols>
    <col min="1" max="1" width="6.109375" style="3" customWidth="1"/>
    <col min="2" max="2" width="13.6640625" style="8" customWidth="1"/>
    <col min="3" max="3" width="2" style="8" customWidth="1"/>
    <col min="4" max="4" width="17.33203125" style="3" customWidth="1"/>
    <col min="5" max="5" width="19.33203125" style="3" bestFit="1" customWidth="1"/>
    <col min="6" max="6" width="19.88671875" style="3" bestFit="1" customWidth="1"/>
    <col min="7" max="7" width="5.5546875" style="3" customWidth="1"/>
    <col min="8" max="8" width="3.6640625" style="3" bestFit="1" customWidth="1"/>
    <col min="9" max="9" width="15" style="3" customWidth="1"/>
    <col min="10" max="12" width="6.88671875" style="3" customWidth="1"/>
    <col min="13" max="13" width="5.109375" style="3" customWidth="1"/>
    <col min="14" max="14" width="7" style="8" customWidth="1"/>
    <col min="15" max="15" width="21.5546875" style="3" customWidth="1"/>
    <col min="16" max="16" width="11.5546875" style="4" bestFit="1" customWidth="1"/>
    <col min="17" max="16384" width="9.109375" style="3"/>
  </cols>
  <sheetData>
    <row r="1" spans="1:16" x14ac:dyDescent="0.3">
      <c r="B1" s="7" t="s">
        <v>219</v>
      </c>
      <c r="I1" s="7" t="s">
        <v>66</v>
      </c>
      <c r="J1" s="4"/>
      <c r="N1" s="7" t="s">
        <v>93</v>
      </c>
    </row>
    <row r="2" spans="1:16" x14ac:dyDescent="0.3">
      <c r="I2" s="9"/>
      <c r="J2" s="4"/>
    </row>
    <row r="3" spans="1:16" x14ac:dyDescent="0.3">
      <c r="J3" s="150" t="s">
        <v>67</v>
      </c>
      <c r="K3" s="150"/>
      <c r="L3" s="150"/>
    </row>
    <row r="4" spans="1:16" s="4" customFormat="1" x14ac:dyDescent="0.3">
      <c r="B4" s="8"/>
      <c r="C4" s="8"/>
      <c r="D4" s="10" t="s">
        <v>6</v>
      </c>
      <c r="E4" s="10" t="s">
        <v>7</v>
      </c>
      <c r="F4" s="10" t="s">
        <v>8</v>
      </c>
      <c r="J4" s="10" t="s">
        <v>6</v>
      </c>
      <c r="K4" s="10" t="s">
        <v>7</v>
      </c>
      <c r="L4" s="10" t="s">
        <v>8</v>
      </c>
      <c r="N4" s="10" t="s">
        <v>95</v>
      </c>
      <c r="O4" s="10" t="s">
        <v>0</v>
      </c>
      <c r="P4" s="10" t="s">
        <v>94</v>
      </c>
    </row>
    <row r="5" spans="1:16" x14ac:dyDescent="0.3">
      <c r="A5" s="22" t="s">
        <v>6</v>
      </c>
      <c r="B5" s="11">
        <v>2010</v>
      </c>
      <c r="C5" s="12"/>
      <c r="D5" s="6" t="s">
        <v>26</v>
      </c>
      <c r="E5" s="6" t="s">
        <v>27</v>
      </c>
      <c r="F5" s="6" t="s">
        <v>28</v>
      </c>
      <c r="H5" s="22" t="s">
        <v>6</v>
      </c>
      <c r="I5" s="5" t="s">
        <v>68</v>
      </c>
      <c r="J5" s="22">
        <v>8</v>
      </c>
      <c r="K5" s="22">
        <v>4</v>
      </c>
      <c r="L5" s="22">
        <v>4</v>
      </c>
    </row>
    <row r="6" spans="1:16" x14ac:dyDescent="0.3">
      <c r="A6" s="22" t="s">
        <v>7</v>
      </c>
      <c r="B6" s="11">
        <v>2011</v>
      </c>
      <c r="C6" s="12"/>
      <c r="D6" s="6" t="s">
        <v>28</v>
      </c>
      <c r="E6" s="6" t="s">
        <v>27</v>
      </c>
      <c r="F6" s="6" t="s">
        <v>29</v>
      </c>
      <c r="H6" s="22" t="s">
        <v>7</v>
      </c>
      <c r="I6" s="5" t="s">
        <v>98</v>
      </c>
      <c r="J6" s="22">
        <v>4</v>
      </c>
      <c r="K6" s="22">
        <v>1</v>
      </c>
      <c r="L6" s="22"/>
      <c r="N6" s="13">
        <v>2012</v>
      </c>
      <c r="O6" s="6" t="s">
        <v>56</v>
      </c>
      <c r="P6" s="22">
        <v>39</v>
      </c>
    </row>
    <row r="7" spans="1:16" x14ac:dyDescent="0.3">
      <c r="A7" s="22" t="s">
        <v>8</v>
      </c>
      <c r="B7" s="11" t="s">
        <v>70</v>
      </c>
      <c r="C7" s="12"/>
      <c r="D7" s="6" t="s">
        <v>44</v>
      </c>
      <c r="E7" s="6" t="s">
        <v>50</v>
      </c>
      <c r="F7" s="6" t="s">
        <v>71</v>
      </c>
      <c r="H7" s="22" t="s">
        <v>8</v>
      </c>
      <c r="I7" s="5" t="s">
        <v>72</v>
      </c>
      <c r="J7" s="22">
        <v>3</v>
      </c>
      <c r="K7" s="22">
        <v>1</v>
      </c>
      <c r="L7" s="22">
        <v>1</v>
      </c>
      <c r="N7" s="13">
        <v>2013</v>
      </c>
      <c r="O7" s="6" t="s">
        <v>58</v>
      </c>
      <c r="P7" s="22">
        <v>72</v>
      </c>
    </row>
    <row r="8" spans="1:16" x14ac:dyDescent="0.3">
      <c r="A8" s="22" t="s">
        <v>9</v>
      </c>
      <c r="B8" s="11" t="s">
        <v>73</v>
      </c>
      <c r="C8" s="12"/>
      <c r="D8" s="6" t="s">
        <v>54</v>
      </c>
      <c r="E8" s="6" t="s">
        <v>50</v>
      </c>
      <c r="F8" s="6" t="s">
        <v>28</v>
      </c>
      <c r="H8" s="22" t="s">
        <v>9</v>
      </c>
      <c r="I8" s="5" t="s">
        <v>69</v>
      </c>
      <c r="J8" s="22">
        <v>1</v>
      </c>
      <c r="K8" s="22">
        <v>3</v>
      </c>
      <c r="L8" s="22">
        <v>1</v>
      </c>
      <c r="N8" s="13">
        <v>2013</v>
      </c>
      <c r="O8" s="6" t="s">
        <v>48</v>
      </c>
      <c r="P8" s="22">
        <v>62</v>
      </c>
    </row>
    <row r="9" spans="1:16" x14ac:dyDescent="0.3">
      <c r="A9" s="22" t="s">
        <v>10</v>
      </c>
      <c r="B9" s="11" t="s">
        <v>75</v>
      </c>
      <c r="C9" s="12"/>
      <c r="D9" s="6" t="s">
        <v>27</v>
      </c>
      <c r="E9" s="6" t="s">
        <v>28</v>
      </c>
      <c r="F9" s="6" t="s">
        <v>58</v>
      </c>
      <c r="H9" s="22" t="s">
        <v>10</v>
      </c>
      <c r="I9" s="5" t="s">
        <v>82</v>
      </c>
      <c r="J9" s="22">
        <v>1</v>
      </c>
      <c r="K9" s="22">
        <v>3</v>
      </c>
      <c r="L9" s="22"/>
      <c r="N9" s="16">
        <v>2014</v>
      </c>
      <c r="O9" s="16" t="s">
        <v>61</v>
      </c>
      <c r="P9" s="17">
        <v>213</v>
      </c>
    </row>
    <row r="10" spans="1:16" x14ac:dyDescent="0.3">
      <c r="A10" s="22" t="s">
        <v>11</v>
      </c>
      <c r="B10" s="11" t="s">
        <v>77</v>
      </c>
      <c r="C10" s="12"/>
      <c r="D10" s="6" t="s">
        <v>28</v>
      </c>
      <c r="E10" s="6" t="s">
        <v>27</v>
      </c>
      <c r="F10" s="6" t="s">
        <v>29</v>
      </c>
      <c r="H10" s="22" t="s">
        <v>11</v>
      </c>
      <c r="I10" s="5" t="s">
        <v>104</v>
      </c>
      <c r="J10" s="22">
        <v>1</v>
      </c>
      <c r="K10" s="22">
        <v>2</v>
      </c>
      <c r="L10" s="22">
        <v>2</v>
      </c>
      <c r="N10" s="13">
        <v>2014</v>
      </c>
      <c r="O10" s="6" t="s">
        <v>62</v>
      </c>
      <c r="P10" s="22">
        <v>132</v>
      </c>
    </row>
    <row r="11" spans="1:16" x14ac:dyDescent="0.3">
      <c r="A11" s="22" t="s">
        <v>12</v>
      </c>
      <c r="B11" s="11" t="s">
        <v>79</v>
      </c>
      <c r="C11" s="12"/>
      <c r="D11" s="6" t="s">
        <v>58</v>
      </c>
      <c r="E11" s="6" t="s">
        <v>55</v>
      </c>
      <c r="F11" s="6" t="s">
        <v>29</v>
      </c>
      <c r="H11" s="22" t="s">
        <v>12</v>
      </c>
      <c r="I11" s="5" t="s">
        <v>179</v>
      </c>
      <c r="J11" s="22">
        <v>1</v>
      </c>
      <c r="K11" s="22">
        <v>2</v>
      </c>
      <c r="L11" s="22"/>
      <c r="N11" s="13">
        <v>2015</v>
      </c>
      <c r="O11" s="6" t="s">
        <v>65</v>
      </c>
      <c r="P11" s="22">
        <v>128</v>
      </c>
    </row>
    <row r="12" spans="1:16" x14ac:dyDescent="0.3">
      <c r="A12" s="22" t="s">
        <v>13</v>
      </c>
      <c r="B12" s="11" t="s">
        <v>81</v>
      </c>
      <c r="C12" s="12"/>
      <c r="D12" s="6" t="s">
        <v>28</v>
      </c>
      <c r="E12" s="6" t="s">
        <v>55</v>
      </c>
      <c r="F12" s="6" t="s">
        <v>29</v>
      </c>
      <c r="H12" s="22" t="s">
        <v>13</v>
      </c>
      <c r="I12" s="5" t="s">
        <v>193</v>
      </c>
      <c r="J12" s="22">
        <v>1</v>
      </c>
      <c r="K12" s="22">
        <v>1</v>
      </c>
      <c r="L12" s="22">
        <v>1</v>
      </c>
      <c r="N12" s="13">
        <v>2015</v>
      </c>
      <c r="O12" s="6" t="s">
        <v>58</v>
      </c>
      <c r="P12" s="22">
        <v>120</v>
      </c>
    </row>
    <row r="13" spans="1:16" x14ac:dyDescent="0.3">
      <c r="A13" s="22" t="s">
        <v>14</v>
      </c>
      <c r="B13" s="11" t="s">
        <v>83</v>
      </c>
      <c r="C13" s="12"/>
      <c r="D13" s="6" t="s">
        <v>28</v>
      </c>
      <c r="E13" s="6" t="s">
        <v>29</v>
      </c>
      <c r="F13" s="6" t="s">
        <v>63</v>
      </c>
      <c r="H13" s="22" t="s">
        <v>14</v>
      </c>
      <c r="I13" s="5" t="s">
        <v>74</v>
      </c>
      <c r="J13" s="22">
        <v>1</v>
      </c>
      <c r="K13" s="22"/>
      <c r="L13" s="22"/>
      <c r="N13" s="13">
        <v>2016</v>
      </c>
      <c r="O13" s="6" t="s">
        <v>91</v>
      </c>
      <c r="P13" s="22">
        <v>117</v>
      </c>
    </row>
    <row r="14" spans="1:16" x14ac:dyDescent="0.3">
      <c r="A14" s="22" t="s">
        <v>15</v>
      </c>
      <c r="B14" s="11" t="s">
        <v>85</v>
      </c>
      <c r="C14" s="12"/>
      <c r="D14" s="13" t="s">
        <v>58</v>
      </c>
      <c r="E14" s="13" t="s">
        <v>55</v>
      </c>
      <c r="F14" s="13" t="s">
        <v>28</v>
      </c>
      <c r="H14" s="22" t="s">
        <v>15</v>
      </c>
      <c r="I14" s="5" t="s">
        <v>76</v>
      </c>
      <c r="J14" s="22">
        <v>1</v>
      </c>
      <c r="K14" s="22"/>
      <c r="L14" s="22"/>
      <c r="N14" s="13">
        <v>2016</v>
      </c>
      <c r="O14" s="13" t="s">
        <v>62</v>
      </c>
      <c r="P14" s="22">
        <v>189</v>
      </c>
    </row>
    <row r="15" spans="1:16" x14ac:dyDescent="0.3">
      <c r="A15" s="22" t="s">
        <v>16</v>
      </c>
      <c r="B15" s="11" t="s">
        <v>90</v>
      </c>
      <c r="C15" s="12"/>
      <c r="D15" s="13" t="s">
        <v>55</v>
      </c>
      <c r="E15" s="13" t="s">
        <v>50</v>
      </c>
      <c r="F15" s="13" t="s">
        <v>91</v>
      </c>
      <c r="H15" s="22" t="s">
        <v>16</v>
      </c>
      <c r="I15" s="5" t="s">
        <v>78</v>
      </c>
      <c r="J15" s="22">
        <v>1</v>
      </c>
      <c r="K15" s="22"/>
      <c r="L15" s="22"/>
      <c r="N15" s="13">
        <v>2017</v>
      </c>
      <c r="O15" s="13" t="s">
        <v>101</v>
      </c>
      <c r="P15" s="22">
        <v>81</v>
      </c>
    </row>
    <row r="16" spans="1:16" x14ac:dyDescent="0.3">
      <c r="A16" s="22" t="s">
        <v>17</v>
      </c>
      <c r="B16" s="11" t="s">
        <v>96</v>
      </c>
      <c r="C16" s="12"/>
      <c r="D16" s="13" t="s">
        <v>62</v>
      </c>
      <c r="E16" s="13" t="s">
        <v>89</v>
      </c>
      <c r="F16" s="13" t="s">
        <v>91</v>
      </c>
      <c r="H16" s="22" t="s">
        <v>17</v>
      </c>
      <c r="I16" s="5" t="s">
        <v>168</v>
      </c>
      <c r="J16" s="22">
        <v>1</v>
      </c>
      <c r="K16" s="22"/>
      <c r="L16" s="22"/>
      <c r="N16" s="13">
        <v>2017</v>
      </c>
      <c r="O16" s="13" t="s">
        <v>62</v>
      </c>
      <c r="P16" s="22">
        <v>131</v>
      </c>
    </row>
    <row r="17" spans="1:17" x14ac:dyDescent="0.3">
      <c r="A17" s="22" t="s">
        <v>18</v>
      </c>
      <c r="B17" s="11" t="s">
        <v>99</v>
      </c>
      <c r="C17" s="12"/>
      <c r="D17" s="13" t="s">
        <v>28</v>
      </c>
      <c r="E17" s="13" t="s">
        <v>62</v>
      </c>
      <c r="F17" s="13" t="s">
        <v>100</v>
      </c>
      <c r="H17" s="22" t="s">
        <v>18</v>
      </c>
      <c r="I17" s="5" t="s">
        <v>178</v>
      </c>
      <c r="J17" s="22">
        <v>1</v>
      </c>
      <c r="K17" s="22"/>
      <c r="L17" s="22"/>
      <c r="N17" s="13">
        <v>2018</v>
      </c>
      <c r="O17" s="13" t="s">
        <v>106</v>
      </c>
      <c r="P17" s="22">
        <v>78</v>
      </c>
    </row>
    <row r="18" spans="1:17" x14ac:dyDescent="0.3">
      <c r="A18" s="22" t="s">
        <v>19</v>
      </c>
      <c r="B18" s="11" t="s">
        <v>103</v>
      </c>
      <c r="C18" s="12"/>
      <c r="D18" s="13" t="s">
        <v>62</v>
      </c>
      <c r="E18" s="13" t="s">
        <v>58</v>
      </c>
      <c r="F18" s="13" t="s">
        <v>64</v>
      </c>
      <c r="H18" s="22" t="s">
        <v>19</v>
      </c>
      <c r="I18" s="5" t="s">
        <v>80</v>
      </c>
      <c r="J18" s="22"/>
      <c r="K18" s="22">
        <v>3</v>
      </c>
      <c r="L18" s="22"/>
      <c r="N18" s="13">
        <v>2018</v>
      </c>
      <c r="O18" s="6" t="s">
        <v>106</v>
      </c>
      <c r="P18" s="22">
        <v>162</v>
      </c>
    </row>
    <row r="19" spans="1:17" x14ac:dyDescent="0.3">
      <c r="A19" s="22" t="s">
        <v>20</v>
      </c>
      <c r="B19" s="11" t="s">
        <v>105</v>
      </c>
      <c r="C19" s="12"/>
      <c r="D19" s="13" t="s">
        <v>58</v>
      </c>
      <c r="E19" s="13" t="s">
        <v>28</v>
      </c>
      <c r="F19" s="13" t="s">
        <v>64</v>
      </c>
      <c r="H19" s="22" t="s">
        <v>20</v>
      </c>
      <c r="I19" s="5" t="s">
        <v>92</v>
      </c>
      <c r="J19" s="22"/>
      <c r="K19" s="22">
        <v>2</v>
      </c>
      <c r="L19" s="22">
        <v>2</v>
      </c>
      <c r="N19" s="13">
        <v>2019</v>
      </c>
      <c r="O19" s="13" t="s">
        <v>106</v>
      </c>
      <c r="P19" s="22">
        <v>129</v>
      </c>
    </row>
    <row r="20" spans="1:17" x14ac:dyDescent="0.3">
      <c r="A20" s="22" t="s">
        <v>21</v>
      </c>
      <c r="B20" s="11" t="s">
        <v>108</v>
      </c>
      <c r="C20" s="12"/>
      <c r="D20" s="13" t="s">
        <v>62</v>
      </c>
      <c r="E20" s="13" t="s">
        <v>64</v>
      </c>
      <c r="F20" s="13" t="s">
        <v>27</v>
      </c>
      <c r="H20" s="22" t="s">
        <v>21</v>
      </c>
      <c r="I20" s="5" t="s">
        <v>84</v>
      </c>
      <c r="J20" s="22"/>
      <c r="K20" s="22">
        <v>1</v>
      </c>
      <c r="L20" s="22">
        <v>4</v>
      </c>
      <c r="N20" s="13">
        <v>2019</v>
      </c>
      <c r="O20" s="6" t="s">
        <v>110</v>
      </c>
      <c r="P20" s="22">
        <v>96</v>
      </c>
    </row>
    <row r="21" spans="1:17" x14ac:dyDescent="0.3">
      <c r="A21" s="22" t="s">
        <v>22</v>
      </c>
      <c r="B21" s="11" t="s">
        <v>114</v>
      </c>
      <c r="C21" s="12"/>
      <c r="D21" s="13" t="s">
        <v>64</v>
      </c>
      <c r="E21" s="13" t="s">
        <v>117</v>
      </c>
      <c r="F21" s="13" t="s">
        <v>106</v>
      </c>
      <c r="H21" s="22" t="s">
        <v>22</v>
      </c>
      <c r="I21" s="5" t="s">
        <v>119</v>
      </c>
      <c r="J21" s="22"/>
      <c r="K21" s="22">
        <v>1</v>
      </c>
      <c r="L21" s="22">
        <v>1</v>
      </c>
      <c r="N21" s="13">
        <v>2020</v>
      </c>
      <c r="O21" s="13" t="s">
        <v>106</v>
      </c>
      <c r="P21" s="22">
        <v>85</v>
      </c>
    </row>
    <row r="22" spans="1:17" x14ac:dyDescent="0.3">
      <c r="A22" s="22" t="s">
        <v>23</v>
      </c>
      <c r="B22" s="11" t="s">
        <v>118</v>
      </c>
      <c r="C22" s="12"/>
      <c r="D22" s="13" t="s">
        <v>62</v>
      </c>
      <c r="E22" s="13" t="s">
        <v>64</v>
      </c>
      <c r="F22" s="13" t="s">
        <v>28</v>
      </c>
      <c r="H22" s="22" t="s">
        <v>23</v>
      </c>
      <c r="I22" s="5" t="s">
        <v>97</v>
      </c>
      <c r="J22" s="22"/>
      <c r="K22" s="22">
        <v>1</v>
      </c>
      <c r="L22" s="22"/>
      <c r="N22" s="13">
        <v>2020</v>
      </c>
      <c r="O22" s="37" t="s">
        <v>153</v>
      </c>
      <c r="P22" s="22" t="s">
        <v>109</v>
      </c>
    </row>
    <row r="23" spans="1:17" x14ac:dyDescent="0.3">
      <c r="A23" s="22" t="s">
        <v>24</v>
      </c>
      <c r="B23" s="11" t="s">
        <v>120</v>
      </c>
      <c r="C23" s="12"/>
      <c r="D23" s="13" t="s">
        <v>28</v>
      </c>
      <c r="E23" s="13" t="s">
        <v>91</v>
      </c>
      <c r="F23" s="13" t="s">
        <v>48</v>
      </c>
      <c r="H23" s="22" t="s">
        <v>24</v>
      </c>
      <c r="I23" s="5" t="s">
        <v>116</v>
      </c>
      <c r="J23" s="22"/>
      <c r="K23" s="22">
        <v>1</v>
      </c>
      <c r="L23" s="22"/>
      <c r="N23" s="13">
        <v>2021</v>
      </c>
      <c r="O23" s="37" t="s">
        <v>155</v>
      </c>
      <c r="P23" s="22" t="s">
        <v>109</v>
      </c>
    </row>
    <row r="24" spans="1:17" x14ac:dyDescent="0.3">
      <c r="A24" s="22" t="s">
        <v>25</v>
      </c>
      <c r="B24" s="11" t="s">
        <v>145</v>
      </c>
      <c r="C24" s="12"/>
      <c r="D24" s="151" t="s">
        <v>153</v>
      </c>
      <c r="E24" s="152"/>
      <c r="F24" s="153"/>
      <c r="H24" s="22" t="s">
        <v>25</v>
      </c>
      <c r="I24" s="5" t="s">
        <v>146</v>
      </c>
      <c r="J24" s="22"/>
      <c r="K24" s="22"/>
      <c r="L24" s="22">
        <v>2</v>
      </c>
      <c r="N24" s="13">
        <v>2021</v>
      </c>
      <c r="O24" s="13" t="s">
        <v>142</v>
      </c>
      <c r="P24" s="22">
        <v>130</v>
      </c>
    </row>
    <row r="25" spans="1:17" x14ac:dyDescent="0.3">
      <c r="A25" s="22" t="s">
        <v>156</v>
      </c>
      <c r="B25" s="11" t="s">
        <v>157</v>
      </c>
      <c r="C25" s="12"/>
      <c r="D25" s="151" t="s">
        <v>155</v>
      </c>
      <c r="E25" s="152"/>
      <c r="F25" s="153"/>
      <c r="H25" s="22" t="s">
        <v>35</v>
      </c>
      <c r="I25" s="5" t="s">
        <v>169</v>
      </c>
      <c r="J25" s="22"/>
      <c r="K25" s="22"/>
      <c r="L25" s="22">
        <v>2</v>
      </c>
      <c r="N25" s="13">
        <v>2022</v>
      </c>
      <c r="O25" s="13" t="s">
        <v>159</v>
      </c>
      <c r="P25" s="22">
        <v>130</v>
      </c>
    </row>
    <row r="26" spans="1:17" x14ac:dyDescent="0.3">
      <c r="A26" s="22" t="s">
        <v>35</v>
      </c>
      <c r="B26" s="11" t="s">
        <v>154</v>
      </c>
      <c r="C26" s="12"/>
      <c r="D26" s="13" t="s">
        <v>28</v>
      </c>
      <c r="E26" s="13" t="s">
        <v>106</v>
      </c>
      <c r="F26" s="13" t="s">
        <v>48</v>
      </c>
      <c r="H26" s="22" t="s">
        <v>36</v>
      </c>
      <c r="I26" s="5" t="s">
        <v>87</v>
      </c>
      <c r="J26" s="22"/>
      <c r="K26" s="22"/>
      <c r="L26" s="22">
        <v>2</v>
      </c>
      <c r="N26" s="91">
        <v>2022</v>
      </c>
      <c r="O26" s="91" t="s">
        <v>125</v>
      </c>
      <c r="P26" s="26">
        <v>275</v>
      </c>
    </row>
    <row r="27" spans="1:17" x14ac:dyDescent="0.3">
      <c r="A27" s="22" t="s">
        <v>36</v>
      </c>
      <c r="B27" s="11" t="s">
        <v>158</v>
      </c>
      <c r="C27" s="12"/>
      <c r="D27" s="13" t="s">
        <v>159</v>
      </c>
      <c r="E27" s="13" t="s">
        <v>28</v>
      </c>
      <c r="F27" s="13" t="s">
        <v>110</v>
      </c>
      <c r="H27" s="22" t="s">
        <v>38</v>
      </c>
      <c r="I27" s="5" t="s">
        <v>86</v>
      </c>
      <c r="J27" s="22"/>
      <c r="K27" s="22"/>
      <c r="L27" s="22">
        <v>1</v>
      </c>
      <c r="N27" s="13">
        <v>2023</v>
      </c>
      <c r="O27" s="13" t="s">
        <v>184</v>
      </c>
      <c r="P27" s="22">
        <v>152</v>
      </c>
    </row>
    <row r="28" spans="1:17" x14ac:dyDescent="0.3">
      <c r="A28" s="22" t="s">
        <v>38</v>
      </c>
      <c r="B28" s="11" t="s">
        <v>170</v>
      </c>
      <c r="C28" s="12"/>
      <c r="D28" s="13" t="s">
        <v>125</v>
      </c>
      <c r="E28" s="13" t="s">
        <v>171</v>
      </c>
      <c r="F28" s="13" t="s">
        <v>181</v>
      </c>
      <c r="H28" s="22" t="s">
        <v>41</v>
      </c>
      <c r="I28" s="5" t="s">
        <v>102</v>
      </c>
      <c r="J28" s="22"/>
      <c r="K28" s="22"/>
      <c r="L28" s="22">
        <v>1</v>
      </c>
      <c r="N28" s="15">
        <v>2023</v>
      </c>
      <c r="O28" s="15" t="s">
        <v>186</v>
      </c>
      <c r="P28" s="14">
        <v>195</v>
      </c>
    </row>
    <row r="29" spans="1:17" x14ac:dyDescent="0.3">
      <c r="A29" s="22" t="s">
        <v>41</v>
      </c>
      <c r="B29" s="11" t="s">
        <v>182</v>
      </c>
      <c r="C29" s="12"/>
      <c r="D29" s="13" t="s">
        <v>171</v>
      </c>
      <c r="E29" s="13" t="s">
        <v>141</v>
      </c>
      <c r="F29" s="13" t="s">
        <v>110</v>
      </c>
      <c r="H29" s="22" t="s">
        <v>42</v>
      </c>
      <c r="I29" s="5" t="s">
        <v>180</v>
      </c>
      <c r="J29" s="22"/>
      <c r="K29" s="22"/>
      <c r="L29" s="22">
        <v>1</v>
      </c>
      <c r="N29" s="13">
        <v>2024</v>
      </c>
      <c r="O29" s="142" t="s">
        <v>220</v>
      </c>
      <c r="P29" s="22" t="s">
        <v>221</v>
      </c>
      <c r="Q29" s="119" t="s">
        <v>222</v>
      </c>
    </row>
    <row r="30" spans="1:17" x14ac:dyDescent="0.3">
      <c r="A30" s="22" t="s">
        <v>42</v>
      </c>
      <c r="B30" s="11" t="s">
        <v>192</v>
      </c>
      <c r="C30" s="12"/>
      <c r="D30" s="13" t="s">
        <v>28</v>
      </c>
      <c r="E30" s="13" t="s">
        <v>171</v>
      </c>
      <c r="F30" s="13" t="s">
        <v>141</v>
      </c>
      <c r="H30" s="22" t="s">
        <v>43</v>
      </c>
      <c r="I30" s="5" t="s">
        <v>211</v>
      </c>
      <c r="J30" s="6"/>
      <c r="K30" s="6"/>
      <c r="L30" s="22">
        <v>1</v>
      </c>
      <c r="N30" s="13">
        <v>2024</v>
      </c>
      <c r="O30" s="13"/>
      <c r="P30" s="22"/>
    </row>
    <row r="31" spans="1:17" x14ac:dyDescent="0.3">
      <c r="A31" s="22" t="s">
        <v>43</v>
      </c>
      <c r="B31" s="11" t="s">
        <v>198</v>
      </c>
      <c r="C31" s="12"/>
      <c r="D31" s="13" t="s">
        <v>141</v>
      </c>
      <c r="E31" s="13" t="s">
        <v>28</v>
      </c>
      <c r="F31" s="13" t="s">
        <v>184</v>
      </c>
    </row>
    <row r="32" spans="1:17" x14ac:dyDescent="0.3">
      <c r="A32" s="22" t="s">
        <v>45</v>
      </c>
      <c r="B32" s="11" t="s">
        <v>223</v>
      </c>
      <c r="C32" s="12"/>
      <c r="D32" s="22" t="s">
        <v>109</v>
      </c>
      <c r="E32" s="22" t="s">
        <v>109</v>
      </c>
      <c r="F32" s="22" t="s">
        <v>109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Podle pořadí</vt:lpstr>
      <vt:lpstr>Start listina</vt:lpstr>
      <vt:lpstr>Nasazení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Karel Kubala</cp:lastModifiedBy>
  <cp:lastPrinted>2024-03-27T10:57:11Z</cp:lastPrinted>
  <dcterms:created xsi:type="dcterms:W3CDTF">2010-12-08T20:18:01Z</dcterms:created>
  <dcterms:modified xsi:type="dcterms:W3CDTF">2024-09-17T21:17:46Z</dcterms:modified>
</cp:coreProperties>
</file>