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520CDD1B-3800-48BD-8FCE-F6FD8A941EA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Nasazení" sheetId="4" r:id="rId3"/>
    <sheet name="Hist.struktura účast." sheetId="23" r:id="rId4"/>
    <sheet name="Medailisté" sheetId="19" r:id="rId5"/>
  </sheets>
  <definedNames>
    <definedName name="_xlnm._FilterDatabase" localSheetId="2" hidden="1">Nasazení!$K$2:$M$14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3" l="1"/>
  <c r="X36" i="11" l="1"/>
  <c r="X37" i="11" s="1"/>
  <c r="D36" i="11" l="1"/>
  <c r="D37" i="11" s="1"/>
  <c r="R24" i="11"/>
  <c r="V36" i="11" l="1"/>
  <c r="V37" i="11" s="1"/>
  <c r="W36" i="11"/>
  <c r="W37" i="11" s="1"/>
  <c r="R34" i="11" l="1"/>
  <c r="R26" i="11" l="1"/>
  <c r="R13" i="11"/>
  <c r="R29" i="11" l="1"/>
  <c r="R16" i="11" l="1"/>
  <c r="F23" i="23" l="1"/>
  <c r="R19" i="11" l="1"/>
  <c r="R33" i="11" l="1"/>
  <c r="D23" i="23" l="1"/>
  <c r="R7" i="11"/>
  <c r="T36" i="11"/>
  <c r="R30" i="11" l="1"/>
  <c r="R10" i="11"/>
  <c r="R12" i="11"/>
  <c r="R28" i="11"/>
  <c r="R27" i="11"/>
  <c r="F36" i="11"/>
  <c r="H23" i="23" l="1"/>
  <c r="R9" i="11" l="1"/>
  <c r="R22" i="11" l="1"/>
  <c r="G23" i="23" l="1"/>
  <c r="AA23" i="23" l="1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R5" i="11" l="1"/>
  <c r="R21" i="11"/>
  <c r="R23" i="11"/>
  <c r="R31" i="11"/>
  <c r="R18" i="11"/>
  <c r="R25" i="11"/>
  <c r="R17" i="11"/>
  <c r="R20" i="11"/>
  <c r="R8" i="11"/>
  <c r="R32" i="11"/>
  <c r="R6" i="11"/>
  <c r="R15" i="11"/>
  <c r="R11" i="11"/>
  <c r="R14" i="11"/>
</calcChain>
</file>

<file path=xl/sharedStrings.xml><?xml version="1.0" encoding="utf-8"?>
<sst xmlns="http://schemas.openxmlformats.org/spreadsheetml/2006/main" count="455" uniqueCount="228">
  <si>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</si>
  <si>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</si>
  <si>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</si>
  <si>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</si>
  <si>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</si>
  <si>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</si>
  <si>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</si>
  <si>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</si>
  <si>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</si>
  <si>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</si>
  <si>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</si>
  <si>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</si>
  <si>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</si>
  <si>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</si>
  <si>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</si>
  <si>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</si>
  <si>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</si>
  <si>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</si>
  <si>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</si>
  <si>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</si>
  <si>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</si>
  <si>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</si>
  <si>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</si>
  <si>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</si>
  <si>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</si>
  <si>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</si>
  <si>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</si>
  <si>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</si>
  <si>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</si>
  <si>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</si>
  <si>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Lavrišin Jan</t>
  </si>
  <si>
    <t>Body</t>
  </si>
  <si>
    <t>1. kolo</t>
  </si>
  <si>
    <t>2. kolo</t>
  </si>
  <si>
    <t>21.</t>
  </si>
  <si>
    <t>22.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</si>
  <si>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</si>
  <si>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</si>
  <si>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</si>
  <si>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</si>
  <si>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</si>
  <si>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</si>
  <si>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</si>
  <si>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</si>
  <si>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</si>
  <si>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</si>
  <si>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</si>
  <si>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Port Josef</t>
  </si>
  <si>
    <t>Benčo Pavel</t>
  </si>
  <si>
    <t>Štěpán Patrik</t>
  </si>
  <si>
    <t>Bilczewski Kacper</t>
  </si>
  <si>
    <t>Kuchař Matěj</t>
  </si>
  <si>
    <t>Modře jsou označeny dohrávky a předehrávky partií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</si>
  <si>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</si>
  <si>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</si>
  <si>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</si>
  <si>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</si>
  <si>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</si>
  <si>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</si>
  <si>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</si>
  <si>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</si>
  <si>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</si>
  <si>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</si>
  <si>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</si>
  <si>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</si>
  <si>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</si>
  <si>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</si>
  <si>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</si>
  <si>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</si>
  <si>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</si>
  <si>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</si>
  <si>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</si>
  <si>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</si>
  <si>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</si>
  <si>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</si>
  <si>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</si>
  <si>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</si>
  <si>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</si>
  <si>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</si>
  <si>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</si>
  <si>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</si>
  <si>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</si>
  <si>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</si>
  <si>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</si>
  <si>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</si>
  <si>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</si>
  <si>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</si>
  <si>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</si>
  <si>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</si>
  <si>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</si>
  <si>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</si>
  <si>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</si>
  <si>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</si>
  <si>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</si>
  <si>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</si>
  <si>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</si>
  <si>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</si>
  <si>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</si>
  <si>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</si>
  <si>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</si>
  <si>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Zmelty David</t>
  </si>
  <si>
    <t>podzim 2018</t>
  </si>
  <si>
    <t>?</t>
  </si>
  <si>
    <t>Osina Jaromír</t>
  </si>
  <si>
    <t>SUMA</t>
  </si>
  <si>
    <t>St.čís.</t>
  </si>
  <si>
    <t>ČS ELO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</si>
  <si>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</si>
  <si>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</si>
  <si>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</si>
  <si>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</si>
  <si>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</si>
  <si>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</si>
  <si>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</si>
  <si>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</si>
  <si>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</si>
  <si>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</si>
  <si>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TJ Sokol Metylovice</t>
  </si>
  <si>
    <t>Lacková Ludmila</t>
  </si>
  <si>
    <t>jaro 2020</t>
  </si>
  <si>
    <t>Konečný Jakub</t>
  </si>
  <si>
    <t>Bužek Přemysl</t>
  </si>
  <si>
    <t>Kalus Čestmír</t>
  </si>
  <si>
    <t>Lacková Lucie</t>
  </si>
  <si>
    <t>nejvyšší hodnoty</t>
  </si>
  <si>
    <t>nejnižší hodnoty</t>
  </si>
  <si>
    <t>podz</t>
  </si>
  <si>
    <t>jaro</t>
  </si>
  <si>
    <t>10/11</t>
  </si>
  <si>
    <t>Statistika hráčů podle ELO</t>
  </si>
  <si>
    <t>FIDE turnaje - Počty hráčů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</si>
  <si>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</si>
  <si>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</si>
  <si>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</si>
  <si>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</si>
  <si>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</si>
  <si>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</si>
  <si>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</si>
  <si>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</si>
  <si>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nad 1300</t>
  </si>
  <si>
    <t>nad 1200</t>
  </si>
  <si>
    <t>nad 1100</t>
  </si>
  <si>
    <t>nad 1000</t>
  </si>
  <si>
    <t>bez ELO</t>
  </si>
  <si>
    <t>Adamec Tomáš</t>
  </si>
  <si>
    <t>Šigut Ondřej</t>
  </si>
  <si>
    <t>Martikán Jiří</t>
  </si>
  <si>
    <t>Horková Tereza</t>
  </si>
  <si>
    <t>Číslo partie - FIDE ELO soupeře</t>
  </si>
  <si>
    <t>Prům. ELO</t>
  </si>
  <si>
    <t>podzim 2020</t>
  </si>
  <si>
    <t>Saforek M.</t>
  </si>
  <si>
    <t>Historie výkonnostní struktury účastníků</t>
  </si>
  <si>
    <t>Prusková Justýna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</si>
  <si>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</si>
  <si>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</si>
  <si>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</si>
  <si>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</si>
  <si>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</si>
  <si>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</si>
  <si>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</si>
  <si>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</si>
  <si>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</si>
  <si>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</si>
  <si>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</si>
  <si>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</si>
  <si>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</si>
  <si>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</si>
  <si>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</si>
  <si>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</si>
  <si>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</si>
  <si>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</si>
  <si>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</si>
  <si>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</si>
  <si>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</si>
  <si>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</si>
  <si>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</si>
  <si>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</si>
  <si>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Václavková Klára</t>
  </si>
  <si>
    <t>Bjolek Jan</t>
  </si>
  <si>
    <t>Lonská Jana</t>
  </si>
  <si>
    <t>Mužík Marek</t>
  </si>
  <si>
    <t>Surma Šimon</t>
  </si>
  <si>
    <t>Šigut O.</t>
  </si>
  <si>
    <t>Trojan M.</t>
  </si>
  <si>
    <t>Bjolek J.</t>
  </si>
  <si>
    <t>Bjolek jan</t>
  </si>
  <si>
    <t>jaro 2023</t>
  </si>
  <si>
    <t>Postupová tabulka - OŠT jaro 2023</t>
  </si>
  <si>
    <t>k 1.1.</t>
  </si>
  <si>
    <t>k 1.2.</t>
  </si>
  <si>
    <t>k 1.3.</t>
  </si>
  <si>
    <t>k 1.4.</t>
  </si>
  <si>
    <t>Startovní listina</t>
  </si>
  <si>
    <t>Vančáková Veronika</t>
  </si>
  <si>
    <t>rok narození</t>
  </si>
  <si>
    <t>FIDE ELO k 1.1.23</t>
  </si>
  <si>
    <t xml:space="preserve">Bělocký Daniel </t>
  </si>
  <si>
    <t>Buček Vít</t>
  </si>
  <si>
    <t>Tarielasvili Kira</t>
  </si>
  <si>
    <t>Hanzel Martin</t>
  </si>
  <si>
    <t>Šigut</t>
  </si>
  <si>
    <t>Vančáková</t>
  </si>
  <si>
    <t>Trojan</t>
  </si>
  <si>
    <t>Bjolek</t>
  </si>
  <si>
    <t>Lacková Lud.</t>
  </si>
  <si>
    <t>Konečný</t>
  </si>
  <si>
    <t>Kubala</t>
  </si>
  <si>
    <t>Zmelty</t>
  </si>
  <si>
    <t>Saforek</t>
  </si>
  <si>
    <t>Adamec</t>
  </si>
  <si>
    <t>Lavrišin</t>
  </si>
  <si>
    <t>Martikán</t>
  </si>
  <si>
    <t>Kožušník</t>
  </si>
  <si>
    <t>Prusková</t>
  </si>
  <si>
    <t>Lacková Luc.</t>
  </si>
  <si>
    <t>Buček</t>
  </si>
  <si>
    <t>Martikánová</t>
  </si>
  <si>
    <t>Václavková</t>
  </si>
  <si>
    <t>Hanzel</t>
  </si>
  <si>
    <t>Lonská</t>
  </si>
  <si>
    <t>Bužek</t>
  </si>
  <si>
    <t>Berka</t>
  </si>
  <si>
    <t>Mužík</t>
  </si>
  <si>
    <t>0 - 1</t>
  </si>
  <si>
    <t>1 - 0</t>
  </si>
  <si>
    <t>1/2</t>
  </si>
  <si>
    <t>Surma 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</si>
</sst>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name val="Segoe U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name val="Segoe UI"/>
      <family val="2"/>
      <charset val="238"/>
    </font>
    <font>
      <i/>
      <sz val="9"/>
      <name val="Segoe UI"/>
      <family val="2"/>
      <charset val="238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Segoe U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3" xfId="0" applyFont="1" applyBorder="1"/>
    <xf numFmtId="0" fontId="3" fillId="0" borderId="3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6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3" fillId="10" borderId="3" xfId="0" applyFont="1" applyFill="1" applyBorder="1"/>
    <xf numFmtId="0" fontId="3" fillId="10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8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3" fillId="3" borderId="0" xfId="0" applyFont="1" applyFill="1"/>
    <xf numFmtId="0" fontId="0" fillId="4" borderId="3" xfId="0" applyFill="1" applyBorder="1"/>
    <xf numFmtId="0" fontId="12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5" borderId="0" xfId="0" applyFont="1" applyFill="1" applyAlignment="1">
      <alignment horizontal="right"/>
    </xf>
    <xf numFmtId="0" fontId="16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/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1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wrapText="1"/>
    </xf>
    <xf numFmtId="0" fontId="17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9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3" fillId="3" borderId="0" xfId="0" applyFont="1" applyFill="1"/>
    <xf numFmtId="1" fontId="3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wrapText="1"/>
    </xf>
    <xf numFmtId="0" fontId="4" fillId="0" borderId="0" xfId="0" applyFont="1"/>
    <xf numFmtId="0" fontId="24" fillId="0" borderId="0" xfId="0" applyFont="1"/>
    <xf numFmtId="49" fontId="4" fillId="0" borderId="0" xfId="0" applyNumberFormat="1" applyFont="1" applyAlignment="1">
      <alignment horizontal="center"/>
    </xf>
    <xf numFmtId="0" fontId="25" fillId="0" borderId="0" xfId="0" applyFont="1"/>
    <xf numFmtId="14" fontId="26" fillId="5" borderId="0" xfId="0" applyNumberFormat="1" applyFont="1" applyFill="1"/>
    <xf numFmtId="49" fontId="27" fillId="0" borderId="0" xfId="0" applyNumberFormat="1" applyFont="1" applyAlignment="1">
      <alignment horizontal="center"/>
    </xf>
    <xf numFmtId="14" fontId="26" fillId="2" borderId="0" xfId="0" applyNumberFormat="1" applyFont="1" applyFill="1"/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0" fontId="28" fillId="3" borderId="0" xfId="0" applyFont="1" applyFill="1"/>
    <xf numFmtId="0" fontId="4" fillId="0" borderId="3" xfId="0" applyFont="1" applyBorder="1"/>
    <xf numFmtId="0" fontId="4" fillId="3" borderId="6" xfId="0" applyFont="1" applyFill="1" applyBorder="1"/>
    <xf numFmtId="0" fontId="27" fillId="3" borderId="3" xfId="0" applyFont="1" applyFill="1" applyBorder="1"/>
    <xf numFmtId="0" fontId="28" fillId="0" borderId="3" xfId="0" applyFont="1" applyBorder="1"/>
    <xf numFmtId="49" fontId="27" fillId="3" borderId="3" xfId="0" applyNumberFormat="1" applyFont="1" applyFill="1" applyBorder="1" applyAlignment="1">
      <alignment horizontal="center"/>
    </xf>
    <xf numFmtId="0" fontId="28" fillId="0" borderId="0" xfId="0" applyFont="1"/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 vertical="center"/>
    </xf>
    <xf numFmtId="0" fontId="29" fillId="0" borderId="0" xfId="0" applyFont="1"/>
    <xf numFmtId="0" fontId="4" fillId="0" borderId="3" xfId="0" applyFont="1" applyBorder="1" applyAlignment="1">
      <alignment horizontal="center"/>
    </xf>
    <xf numFmtId="0" fontId="27" fillId="0" borderId="3" xfId="0" applyFont="1" applyBorder="1"/>
    <xf numFmtId="0" fontId="3" fillId="3" borderId="3" xfId="0" applyFont="1" applyFill="1" applyBorder="1" applyAlignment="1">
      <alignment horizontal="center" vertic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center"/>
    </xf>
    <xf numFmtId="49" fontId="28" fillId="3" borderId="0" xfId="0" applyNumberFormat="1" applyFont="1" applyFill="1"/>
    <xf numFmtId="0" fontId="3" fillId="12" borderId="3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wrapText="1"/>
    </xf>
    <xf numFmtId="0" fontId="9" fillId="12" borderId="3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3" fillId="12" borderId="3" xfId="0" applyFont="1" applyFill="1" applyBorder="1"/>
    <xf numFmtId="0" fontId="30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5" fillId="11" borderId="3" xfId="0" applyFont="1" applyFill="1" applyBorder="1" applyAlignment="1">
      <alignment horizontal="center"/>
    </xf>
    <xf numFmtId="0" fontId="0" fillId="0" borderId="3" xfId="0" applyBorder="1"/>
    <xf numFmtId="0" fontId="5" fillId="7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ECFF"/>
      <color rgb="FFCCFF99"/>
      <color rgb="FF008000"/>
      <color rgb="FF99FF66"/>
      <color rgb="FFFFFF66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showGridLines="0"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8" sqref="M18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6.7109375" customWidth="1"/>
    <col min="5" max="5" width="7.28515625" bestFit="1" customWidth="1"/>
    <col min="6" max="6" width="6.85546875" bestFit="1" customWidth="1"/>
    <col min="7" max="17" width="5.7109375" hidden="1" customWidth="1" outlineLevel="1"/>
    <col min="18" max="18" width="10.85546875" bestFit="1" customWidth="1" collapsed="1"/>
    <col min="20" max="20" width="5.7109375" bestFit="1" customWidth="1"/>
    <col min="21" max="21" width="2.7109375" customWidth="1"/>
    <col min="22" max="22" width="7.140625" style="85" bestFit="1" customWidth="1"/>
    <col min="23" max="24" width="7.140625" style="2" bestFit="1" customWidth="1"/>
  </cols>
  <sheetData>
    <row r="1" spans="1:24" ht="18.75" x14ac:dyDescent="0.3">
      <c r="B1" s="21" t="s">
        <v>188</v>
      </c>
    </row>
    <row r="2" spans="1:24" ht="18.75" x14ac:dyDescent="0.3">
      <c r="B2" s="21"/>
    </row>
    <row r="3" spans="1:24" ht="18.75" x14ac:dyDescent="0.3">
      <c r="C3" s="21"/>
      <c r="D3" s="89" t="s">
        <v>170</v>
      </c>
      <c r="G3" s="133" t="s">
        <v>148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57"/>
      <c r="T3" s="24" t="s">
        <v>168</v>
      </c>
      <c r="V3" s="89" t="s">
        <v>170</v>
      </c>
      <c r="W3" s="89" t="s">
        <v>170</v>
      </c>
      <c r="X3" s="89" t="s">
        <v>170</v>
      </c>
    </row>
    <row r="4" spans="1:24" ht="17.25" x14ac:dyDescent="0.3">
      <c r="A4" s="24" t="s">
        <v>38</v>
      </c>
      <c r="B4" s="24" t="s">
        <v>105</v>
      </c>
      <c r="C4" s="23" t="s">
        <v>0</v>
      </c>
      <c r="D4" s="89" t="s">
        <v>189</v>
      </c>
      <c r="E4" s="24" t="s">
        <v>106</v>
      </c>
      <c r="F4" s="24" t="s">
        <v>31</v>
      </c>
      <c r="G4" s="58" t="s">
        <v>6</v>
      </c>
      <c r="H4" s="58" t="s">
        <v>7</v>
      </c>
      <c r="I4" s="58" t="s">
        <v>8</v>
      </c>
      <c r="J4" s="58" t="s">
        <v>9</v>
      </c>
      <c r="K4" s="58" t="s">
        <v>10</v>
      </c>
      <c r="L4" s="58" t="s">
        <v>11</v>
      </c>
      <c r="M4" s="58" t="s">
        <v>12</v>
      </c>
      <c r="N4" s="58" t="s">
        <v>13</v>
      </c>
      <c r="O4" s="58" t="s">
        <v>14</v>
      </c>
      <c r="P4" s="58" t="s">
        <v>15</v>
      </c>
      <c r="Q4" s="58" t="s">
        <v>16</v>
      </c>
      <c r="R4" s="24" t="s">
        <v>149</v>
      </c>
      <c r="T4" s="27" t="s">
        <v>169</v>
      </c>
      <c r="V4" s="89" t="s">
        <v>190</v>
      </c>
      <c r="W4" s="89" t="s">
        <v>191</v>
      </c>
      <c r="X4" s="89" t="s">
        <v>192</v>
      </c>
    </row>
    <row r="5" spans="1:24" ht="18.600000000000001" customHeight="1" x14ac:dyDescent="0.3">
      <c r="A5" s="25" t="s">
        <v>6</v>
      </c>
      <c r="B5" s="31"/>
      <c r="C5" s="65" t="s">
        <v>194</v>
      </c>
      <c r="D5" s="67">
        <v>1404</v>
      </c>
      <c r="E5" s="83"/>
      <c r="F5" s="130">
        <v>2</v>
      </c>
      <c r="G5" s="59">
        <v>1826</v>
      </c>
      <c r="H5" s="59"/>
      <c r="I5" s="59"/>
      <c r="J5" s="59"/>
      <c r="K5" s="59"/>
      <c r="L5" s="59"/>
      <c r="M5" s="59"/>
      <c r="N5" s="59"/>
      <c r="O5" s="59"/>
      <c r="P5" s="60"/>
      <c r="Q5" s="60"/>
      <c r="R5" s="63">
        <f t="shared" ref="R5:R34" si="0">AVERAGE(G5:Q5)</f>
        <v>1826</v>
      </c>
      <c r="S5" s="32"/>
      <c r="T5" s="31">
        <v>1</v>
      </c>
      <c r="V5" s="91"/>
      <c r="W5" s="91"/>
      <c r="X5" s="91"/>
    </row>
    <row r="6" spans="1:24" ht="18.600000000000001" customHeight="1" x14ac:dyDescent="0.3">
      <c r="A6" s="25" t="s">
        <v>7</v>
      </c>
      <c r="B6" s="31"/>
      <c r="C6" s="65" t="s">
        <v>177</v>
      </c>
      <c r="D6" s="67">
        <v>1805</v>
      </c>
      <c r="E6" s="84"/>
      <c r="F6" s="130">
        <v>2</v>
      </c>
      <c r="G6" s="59">
        <v>1661</v>
      </c>
      <c r="H6" s="59"/>
      <c r="I6" s="59"/>
      <c r="J6" s="59"/>
      <c r="K6" s="59"/>
      <c r="L6" s="59"/>
      <c r="M6" s="59"/>
      <c r="N6" s="59"/>
      <c r="O6" s="59"/>
      <c r="P6" s="60"/>
      <c r="Q6" s="60"/>
      <c r="R6" s="63">
        <f t="shared" si="0"/>
        <v>1661</v>
      </c>
      <c r="S6" s="32"/>
      <c r="T6" s="31">
        <v>1</v>
      </c>
      <c r="V6" s="91"/>
      <c r="W6" s="90"/>
      <c r="X6" s="90"/>
    </row>
    <row r="7" spans="1:24" ht="18.600000000000001" customHeight="1" x14ac:dyDescent="0.3">
      <c r="A7" s="25" t="s">
        <v>8</v>
      </c>
      <c r="B7" s="31"/>
      <c r="C7" s="65" t="s">
        <v>120</v>
      </c>
      <c r="D7" s="67">
        <v>1477</v>
      </c>
      <c r="E7" s="84"/>
      <c r="F7" s="130">
        <v>2</v>
      </c>
      <c r="G7" s="61">
        <v>1453</v>
      </c>
      <c r="H7" s="61"/>
      <c r="I7" s="61"/>
      <c r="J7" s="61"/>
      <c r="K7" s="61"/>
      <c r="L7" s="61"/>
      <c r="M7" s="61"/>
      <c r="N7" s="61"/>
      <c r="O7" s="61"/>
      <c r="P7" s="61"/>
      <c r="Q7" s="62"/>
      <c r="R7" s="63">
        <f t="shared" si="0"/>
        <v>1453</v>
      </c>
      <c r="S7" s="32"/>
      <c r="T7" s="31">
        <v>1</v>
      </c>
      <c r="V7" s="91"/>
      <c r="W7" s="91"/>
      <c r="X7" s="91"/>
    </row>
    <row r="8" spans="1:24" ht="18.600000000000001" customHeight="1" x14ac:dyDescent="0.3">
      <c r="A8" s="25" t="s">
        <v>9</v>
      </c>
      <c r="B8" s="31"/>
      <c r="C8" s="65" t="s">
        <v>28</v>
      </c>
      <c r="D8" s="67">
        <v>1777</v>
      </c>
      <c r="E8" s="84"/>
      <c r="F8" s="130">
        <v>2</v>
      </c>
      <c r="G8" s="59">
        <v>1375</v>
      </c>
      <c r="H8" s="59"/>
      <c r="I8" s="59"/>
      <c r="J8" s="59"/>
      <c r="K8" s="59"/>
      <c r="L8" s="59"/>
      <c r="M8" s="59"/>
      <c r="N8" s="59"/>
      <c r="O8" s="59"/>
      <c r="P8" s="59"/>
      <c r="Q8" s="60"/>
      <c r="R8" s="63">
        <f t="shared" si="0"/>
        <v>1375</v>
      </c>
      <c r="S8" s="32"/>
      <c r="T8" s="31">
        <v>1</v>
      </c>
      <c r="U8" s="72"/>
      <c r="V8" s="91"/>
      <c r="W8" s="91"/>
      <c r="X8" s="90"/>
    </row>
    <row r="9" spans="1:24" ht="18.600000000000001" customHeight="1" x14ac:dyDescent="0.3">
      <c r="A9" s="25" t="s">
        <v>10</v>
      </c>
      <c r="B9" s="31"/>
      <c r="C9" s="65" t="s">
        <v>46</v>
      </c>
      <c r="D9" s="67">
        <v>1664</v>
      </c>
      <c r="E9" s="84"/>
      <c r="F9" s="130">
        <v>2</v>
      </c>
      <c r="G9" s="59">
        <v>1316</v>
      </c>
      <c r="H9" s="59"/>
      <c r="I9" s="59"/>
      <c r="J9" s="59"/>
      <c r="K9" s="59"/>
      <c r="L9" s="59"/>
      <c r="M9" s="59"/>
      <c r="N9" s="60"/>
      <c r="O9" s="59"/>
      <c r="P9" s="59"/>
      <c r="Q9" s="60"/>
      <c r="R9" s="63">
        <f t="shared" si="0"/>
        <v>1316</v>
      </c>
      <c r="S9" s="32"/>
      <c r="T9" s="31">
        <v>1</v>
      </c>
      <c r="V9" s="90"/>
      <c r="W9" s="90"/>
      <c r="X9" s="90"/>
    </row>
    <row r="10" spans="1:24" ht="18.600000000000001" customHeight="1" x14ac:dyDescent="0.3">
      <c r="A10" s="25" t="s">
        <v>11</v>
      </c>
      <c r="B10" s="31"/>
      <c r="C10" s="65" t="s">
        <v>103</v>
      </c>
      <c r="D10" s="67">
        <v>1596</v>
      </c>
      <c r="E10" s="84"/>
      <c r="F10" s="130">
        <v>1.5</v>
      </c>
      <c r="G10" s="59"/>
      <c r="H10" s="59"/>
      <c r="I10" s="59"/>
      <c r="J10" s="59"/>
      <c r="K10" s="59"/>
      <c r="L10" s="59"/>
      <c r="M10" s="59"/>
      <c r="N10" s="60"/>
      <c r="O10" s="59"/>
      <c r="P10" s="59"/>
      <c r="Q10" s="60"/>
      <c r="R10" s="63" t="e">
        <f t="shared" si="0"/>
        <v>#DIV/0!</v>
      </c>
      <c r="S10" s="32"/>
      <c r="T10" s="31">
        <v>1</v>
      </c>
      <c r="U10" s="72"/>
      <c r="V10" s="90"/>
      <c r="W10" s="91"/>
      <c r="X10" s="90"/>
    </row>
    <row r="11" spans="1:24" ht="18.600000000000001" customHeight="1" x14ac:dyDescent="0.3">
      <c r="A11" s="25" t="s">
        <v>12</v>
      </c>
      <c r="B11" s="31"/>
      <c r="C11" s="65" t="s">
        <v>57</v>
      </c>
      <c r="D11" s="67">
        <v>1491</v>
      </c>
      <c r="E11" s="84"/>
      <c r="F11" s="130">
        <v>1.5</v>
      </c>
      <c r="G11" s="59"/>
      <c r="H11" s="59"/>
      <c r="I11" s="59"/>
      <c r="J11" s="59"/>
      <c r="K11" s="59"/>
      <c r="L11" s="59"/>
      <c r="M11" s="59"/>
      <c r="N11" s="60"/>
      <c r="O11" s="59"/>
      <c r="P11" s="59"/>
      <c r="Q11" s="59"/>
      <c r="R11" s="63" t="e">
        <f t="shared" si="0"/>
        <v>#DIV/0!</v>
      </c>
      <c r="S11" s="32"/>
      <c r="T11" s="31">
        <v>1</v>
      </c>
      <c r="V11" s="90"/>
      <c r="W11" s="90"/>
      <c r="X11" s="90"/>
    </row>
    <row r="12" spans="1:24" ht="18.600000000000001" customHeight="1" x14ac:dyDescent="0.3">
      <c r="A12" s="25" t="s">
        <v>13</v>
      </c>
      <c r="B12" s="64"/>
      <c r="C12" s="65" t="s">
        <v>111</v>
      </c>
      <c r="D12" s="67">
        <v>0</v>
      </c>
      <c r="E12" s="94"/>
      <c r="F12" s="130">
        <v>1</v>
      </c>
      <c r="G12" s="131"/>
      <c r="H12" s="59"/>
      <c r="I12" s="59"/>
      <c r="J12" s="59"/>
      <c r="K12" s="59"/>
      <c r="L12" s="59"/>
      <c r="M12" s="59"/>
      <c r="N12" s="60"/>
      <c r="O12" s="59"/>
      <c r="P12" s="59"/>
      <c r="Q12" s="60"/>
      <c r="R12" s="63" t="e">
        <f t="shared" si="0"/>
        <v>#DIV/0!</v>
      </c>
      <c r="T12" s="64">
        <v>0</v>
      </c>
      <c r="V12" s="91"/>
      <c r="W12" s="91"/>
      <c r="X12" s="92"/>
    </row>
    <row r="13" spans="1:24" ht="18.600000000000001" customHeight="1" x14ac:dyDescent="0.3">
      <c r="A13" s="25" t="s">
        <v>14</v>
      </c>
      <c r="B13" s="64"/>
      <c r="C13" s="65" t="s">
        <v>123</v>
      </c>
      <c r="D13" s="67">
        <v>1195</v>
      </c>
      <c r="E13" s="95"/>
      <c r="F13" s="130">
        <v>1</v>
      </c>
      <c r="G13" s="131"/>
      <c r="H13" s="59"/>
      <c r="I13" s="59"/>
      <c r="J13" s="59"/>
      <c r="K13" s="59"/>
      <c r="L13" s="59"/>
      <c r="M13" s="59"/>
      <c r="N13" s="60"/>
      <c r="O13" s="59"/>
      <c r="P13" s="59"/>
      <c r="Q13" s="60"/>
      <c r="R13" s="63" t="e">
        <f t="shared" si="0"/>
        <v>#DIV/0!</v>
      </c>
      <c r="T13" s="64">
        <v>0</v>
      </c>
      <c r="U13" s="72"/>
      <c r="V13" s="90"/>
      <c r="W13" s="90"/>
      <c r="X13" s="91"/>
    </row>
    <row r="14" spans="1:24" ht="18.600000000000001" customHeight="1" x14ac:dyDescent="0.3">
      <c r="A14" s="25" t="s">
        <v>15</v>
      </c>
      <c r="B14" s="31"/>
      <c r="C14" s="65" t="s">
        <v>179</v>
      </c>
      <c r="D14" s="67">
        <v>1661</v>
      </c>
      <c r="E14" s="84"/>
      <c r="F14" s="130">
        <v>1</v>
      </c>
      <c r="G14" s="59">
        <v>1805</v>
      </c>
      <c r="H14" s="59"/>
      <c r="I14" s="59"/>
      <c r="J14" s="59"/>
      <c r="K14" s="59"/>
      <c r="L14" s="59"/>
      <c r="M14" s="59"/>
      <c r="N14" s="60"/>
      <c r="O14" s="59"/>
      <c r="P14" s="59"/>
      <c r="Q14" s="60"/>
      <c r="R14" s="63">
        <f t="shared" si="0"/>
        <v>1805</v>
      </c>
      <c r="S14" s="32"/>
      <c r="T14" s="31">
        <v>1</v>
      </c>
      <c r="V14" s="92"/>
      <c r="W14" s="91"/>
      <c r="X14" s="91"/>
    </row>
    <row r="15" spans="1:24" ht="18.600000000000001" customHeight="1" x14ac:dyDescent="0.3">
      <c r="A15" s="25" t="s">
        <v>16</v>
      </c>
      <c r="B15" s="31"/>
      <c r="C15" s="65" t="s">
        <v>100</v>
      </c>
      <c r="D15" s="67">
        <v>1375</v>
      </c>
      <c r="E15" s="84"/>
      <c r="F15" s="130">
        <v>1</v>
      </c>
      <c r="G15" s="59">
        <v>1777</v>
      </c>
      <c r="H15" s="59"/>
      <c r="I15" s="59"/>
      <c r="J15" s="59"/>
      <c r="K15" s="59"/>
      <c r="L15" s="59"/>
      <c r="M15" s="59"/>
      <c r="N15" s="60"/>
      <c r="O15" s="59"/>
      <c r="P15" s="59"/>
      <c r="Q15" s="60"/>
      <c r="R15" s="63">
        <f t="shared" si="0"/>
        <v>1777</v>
      </c>
      <c r="S15" s="32"/>
      <c r="T15" s="31">
        <v>1</v>
      </c>
      <c r="V15" s="90"/>
      <c r="W15" s="91"/>
      <c r="X15" s="91"/>
    </row>
    <row r="16" spans="1:24" ht="18.600000000000001" customHeight="1" x14ac:dyDescent="0.3">
      <c r="A16" s="25" t="s">
        <v>17</v>
      </c>
      <c r="B16" s="31"/>
      <c r="C16" s="65" t="s">
        <v>118</v>
      </c>
      <c r="D16" s="67">
        <v>1453</v>
      </c>
      <c r="E16" s="83"/>
      <c r="F16" s="130">
        <v>1</v>
      </c>
      <c r="G16" s="59">
        <v>1477</v>
      </c>
      <c r="H16" s="59"/>
      <c r="I16" s="59"/>
      <c r="J16" s="59"/>
      <c r="K16" s="59"/>
      <c r="L16" s="59"/>
      <c r="M16" s="59"/>
      <c r="N16" s="60"/>
      <c r="O16" s="59"/>
      <c r="P16" s="59"/>
      <c r="Q16" s="60"/>
      <c r="R16" s="63">
        <f t="shared" si="0"/>
        <v>1477</v>
      </c>
      <c r="S16" s="32"/>
      <c r="T16" s="31">
        <v>1</v>
      </c>
      <c r="V16" s="91"/>
      <c r="W16" s="90"/>
      <c r="X16" s="91"/>
    </row>
    <row r="17" spans="1:24" ht="18.600000000000001" customHeight="1" x14ac:dyDescent="0.3">
      <c r="A17" s="25" t="s">
        <v>18</v>
      </c>
      <c r="B17" s="64"/>
      <c r="C17" s="65" t="s">
        <v>146</v>
      </c>
      <c r="D17" s="67">
        <v>1303</v>
      </c>
      <c r="E17" s="95"/>
      <c r="F17" s="130">
        <v>1</v>
      </c>
      <c r="G17" s="59">
        <v>1456</v>
      </c>
      <c r="H17" s="59"/>
      <c r="I17" s="59"/>
      <c r="J17" s="59"/>
      <c r="K17" s="59"/>
      <c r="L17" s="59"/>
      <c r="M17" s="59"/>
      <c r="N17" s="60"/>
      <c r="O17" s="59"/>
      <c r="P17" s="59"/>
      <c r="Q17" s="60"/>
      <c r="R17" s="63">
        <f t="shared" si="0"/>
        <v>1456</v>
      </c>
      <c r="T17" s="64">
        <v>0</v>
      </c>
      <c r="V17" s="90"/>
      <c r="W17" s="91"/>
      <c r="X17" s="90"/>
    </row>
    <row r="18" spans="1:24" ht="18.600000000000001" customHeight="1" x14ac:dyDescent="0.3">
      <c r="A18" s="25" t="s">
        <v>19</v>
      </c>
      <c r="B18" s="31"/>
      <c r="C18" s="65" t="s">
        <v>145</v>
      </c>
      <c r="D18" s="67">
        <v>1826</v>
      </c>
      <c r="E18" s="84"/>
      <c r="F18" s="130">
        <v>1</v>
      </c>
      <c r="G18" s="59">
        <v>1404</v>
      </c>
      <c r="H18" s="59"/>
      <c r="I18" s="59"/>
      <c r="J18" s="59"/>
      <c r="K18" s="59"/>
      <c r="L18" s="59"/>
      <c r="M18" s="59"/>
      <c r="N18" s="60"/>
      <c r="O18" s="59"/>
      <c r="P18" s="59"/>
      <c r="Q18" s="59"/>
      <c r="R18" s="63">
        <f t="shared" si="0"/>
        <v>1404</v>
      </c>
      <c r="S18" s="32"/>
      <c r="T18" s="31">
        <v>1</v>
      </c>
      <c r="V18" s="91"/>
      <c r="W18" s="91"/>
      <c r="X18" s="90"/>
    </row>
    <row r="19" spans="1:24" ht="18.600000000000001" customHeight="1" x14ac:dyDescent="0.3">
      <c r="A19" s="25" t="s">
        <v>20</v>
      </c>
      <c r="B19" s="31"/>
      <c r="C19" s="65" t="s">
        <v>30</v>
      </c>
      <c r="D19" s="67">
        <v>1456</v>
      </c>
      <c r="E19" s="84"/>
      <c r="F19" s="130">
        <v>1</v>
      </c>
      <c r="G19" s="59">
        <v>1303</v>
      </c>
      <c r="H19" s="59"/>
      <c r="I19" s="59"/>
      <c r="J19" s="59"/>
      <c r="K19" s="59"/>
      <c r="L19" s="59"/>
      <c r="M19" s="59"/>
      <c r="N19" s="60"/>
      <c r="O19" s="59"/>
      <c r="P19" s="59"/>
      <c r="Q19" s="60"/>
      <c r="R19" s="63">
        <f t="shared" si="0"/>
        <v>1303</v>
      </c>
      <c r="S19" s="32"/>
      <c r="T19" s="31">
        <v>1</v>
      </c>
      <c r="U19" s="72"/>
      <c r="V19" s="90"/>
      <c r="W19" s="90"/>
      <c r="X19" s="91"/>
    </row>
    <row r="20" spans="1:24" ht="18.600000000000001" customHeight="1" x14ac:dyDescent="0.3">
      <c r="A20" s="25" t="s">
        <v>21</v>
      </c>
      <c r="B20" s="64"/>
      <c r="C20" s="65" t="s">
        <v>153</v>
      </c>
      <c r="D20" s="67">
        <v>1044</v>
      </c>
      <c r="E20" s="94"/>
      <c r="F20" s="130">
        <v>1</v>
      </c>
      <c r="G20" s="59">
        <v>1272</v>
      </c>
      <c r="H20" s="59"/>
      <c r="I20" s="59"/>
      <c r="J20" s="59"/>
      <c r="K20" s="59"/>
      <c r="L20" s="60"/>
      <c r="M20" s="59"/>
      <c r="N20" s="59"/>
      <c r="O20" s="59"/>
      <c r="P20" s="59"/>
      <c r="Q20" s="59"/>
      <c r="R20" s="63">
        <f t="shared" si="0"/>
        <v>1272</v>
      </c>
      <c r="S20" s="32"/>
      <c r="T20" s="64">
        <v>0</v>
      </c>
      <c r="V20" s="90"/>
      <c r="W20" s="91"/>
      <c r="X20" s="90"/>
    </row>
    <row r="21" spans="1:24" ht="18.600000000000001" customHeight="1" x14ac:dyDescent="0.3">
      <c r="A21" s="25" t="s">
        <v>22</v>
      </c>
      <c r="B21" s="64"/>
      <c r="C21" s="65" t="s">
        <v>121</v>
      </c>
      <c r="D21" s="67">
        <v>1019</v>
      </c>
      <c r="E21" s="94"/>
      <c r="F21" s="130">
        <v>1</v>
      </c>
      <c r="G21" s="59">
        <v>1242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3">
        <f t="shared" si="0"/>
        <v>1242</v>
      </c>
      <c r="S21" s="32"/>
      <c r="T21" s="64">
        <v>0</v>
      </c>
      <c r="V21" s="91"/>
      <c r="W21" s="91"/>
      <c r="X21" s="91"/>
    </row>
    <row r="22" spans="1:24" ht="18.600000000000001" customHeight="1" x14ac:dyDescent="0.25">
      <c r="A22" s="25" t="s">
        <v>23</v>
      </c>
      <c r="B22" s="64"/>
      <c r="C22" s="70" t="s">
        <v>200</v>
      </c>
      <c r="D22" s="132">
        <v>0</v>
      </c>
      <c r="E22" s="95"/>
      <c r="F22" s="130">
        <v>1</v>
      </c>
      <c r="G22" s="59">
        <v>1125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3">
        <f t="shared" si="0"/>
        <v>1125</v>
      </c>
      <c r="T22" s="64">
        <v>0</v>
      </c>
      <c r="V22" s="92"/>
      <c r="W22" s="90"/>
      <c r="X22" s="45"/>
    </row>
    <row r="23" spans="1:24" ht="18.600000000000001" customHeight="1" x14ac:dyDescent="0.3">
      <c r="A23" s="25" t="s">
        <v>24</v>
      </c>
      <c r="B23" s="64"/>
      <c r="C23" s="65" t="s">
        <v>197</v>
      </c>
      <c r="D23" s="67">
        <v>1235</v>
      </c>
      <c r="E23" s="94"/>
      <c r="F23" s="130">
        <v>0.5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3" t="e">
        <f t="shared" si="0"/>
        <v>#DIV/0!</v>
      </c>
      <c r="T23" s="64">
        <v>0</v>
      </c>
      <c r="U23" s="72"/>
      <c r="V23" s="90"/>
      <c r="W23" s="45"/>
      <c r="X23" s="91"/>
    </row>
    <row r="24" spans="1:24" ht="18.600000000000001" customHeight="1" x14ac:dyDescent="0.3">
      <c r="A24" s="25" t="s">
        <v>25</v>
      </c>
      <c r="B24" s="64"/>
      <c r="C24" s="65" t="s">
        <v>163</v>
      </c>
      <c r="D24" s="67">
        <v>1136</v>
      </c>
      <c r="E24" s="95"/>
      <c r="F24" s="130">
        <v>0.5</v>
      </c>
      <c r="G24" s="131"/>
      <c r="H24" s="59"/>
      <c r="I24" s="59"/>
      <c r="J24" s="59"/>
      <c r="K24" s="59"/>
      <c r="L24" s="59"/>
      <c r="M24" s="60"/>
      <c r="N24" s="59"/>
      <c r="O24" s="59"/>
      <c r="P24" s="59"/>
      <c r="Q24" s="60"/>
      <c r="R24" s="63" t="e">
        <f t="shared" si="0"/>
        <v>#DIV/0!</v>
      </c>
      <c r="T24" s="64">
        <v>0</v>
      </c>
      <c r="U24" s="72"/>
      <c r="V24" s="90"/>
      <c r="W24" s="91"/>
      <c r="X24" s="91"/>
    </row>
    <row r="25" spans="1:24" ht="18.600000000000001" customHeight="1" x14ac:dyDescent="0.3">
      <c r="A25" s="25" t="s">
        <v>34</v>
      </c>
      <c r="B25" s="64"/>
      <c r="C25" s="65" t="s">
        <v>122</v>
      </c>
      <c r="D25" s="67">
        <v>1115</v>
      </c>
      <c r="E25" s="95"/>
      <c r="F25" s="130">
        <v>0.5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3" t="e">
        <f t="shared" si="0"/>
        <v>#DIV/0!</v>
      </c>
      <c r="T25" s="64">
        <v>0</v>
      </c>
      <c r="V25" s="91"/>
      <c r="W25" s="90"/>
      <c r="X25" s="91"/>
    </row>
    <row r="26" spans="1:24" ht="18.600000000000001" customHeight="1" x14ac:dyDescent="0.3">
      <c r="A26" s="25" t="s">
        <v>35</v>
      </c>
      <c r="B26" s="64"/>
      <c r="C26" s="65" t="s">
        <v>199</v>
      </c>
      <c r="D26" s="67">
        <v>0</v>
      </c>
      <c r="E26" s="95"/>
      <c r="F26" s="130">
        <v>0.5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3" t="e">
        <f t="shared" si="0"/>
        <v>#DIV/0!</v>
      </c>
      <c r="T26" s="64">
        <v>0</v>
      </c>
      <c r="U26" s="72"/>
      <c r="V26" s="91"/>
      <c r="W26" s="47"/>
      <c r="X26" s="90"/>
    </row>
    <row r="27" spans="1:24" ht="18.600000000000001" customHeight="1" x14ac:dyDescent="0.3">
      <c r="A27" s="25" t="s">
        <v>36</v>
      </c>
      <c r="B27" s="64"/>
      <c r="C27" s="65" t="s">
        <v>182</v>
      </c>
      <c r="D27" s="67">
        <v>0</v>
      </c>
      <c r="E27" s="95"/>
      <c r="F27" s="130">
        <v>0.5</v>
      </c>
      <c r="G27" s="59">
        <v>1136</v>
      </c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63">
        <f t="shared" si="0"/>
        <v>1136</v>
      </c>
      <c r="T27" s="64">
        <v>0</v>
      </c>
      <c r="V27" s="90"/>
      <c r="W27" s="91"/>
      <c r="X27" s="45"/>
    </row>
    <row r="28" spans="1:24" ht="18.600000000000001" customHeight="1" x14ac:dyDescent="0.3">
      <c r="A28" s="25" t="s">
        <v>39</v>
      </c>
      <c r="B28" s="64"/>
      <c r="C28" s="65" t="s">
        <v>178</v>
      </c>
      <c r="D28" s="67">
        <v>1125</v>
      </c>
      <c r="E28" s="94"/>
      <c r="F28" s="130">
        <v>0</v>
      </c>
      <c r="G28" s="131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3" t="e">
        <f t="shared" si="0"/>
        <v>#DIV/0!</v>
      </c>
      <c r="T28" s="64">
        <v>0</v>
      </c>
      <c r="V28" s="91"/>
      <c r="W28" s="90"/>
      <c r="X28" s="91"/>
    </row>
    <row r="29" spans="1:24" ht="18.600000000000001" customHeight="1" x14ac:dyDescent="0.3">
      <c r="A29" s="25" t="s">
        <v>40</v>
      </c>
      <c r="B29" s="64"/>
      <c r="C29" s="65" t="s">
        <v>181</v>
      </c>
      <c r="D29" s="67">
        <v>0</v>
      </c>
      <c r="E29" s="94"/>
      <c r="F29" s="130">
        <v>0</v>
      </c>
      <c r="G29" s="131"/>
      <c r="H29" s="59"/>
      <c r="I29" s="59"/>
      <c r="J29" s="59"/>
      <c r="K29" s="59"/>
      <c r="L29" s="59"/>
      <c r="M29" s="59"/>
      <c r="N29" s="59"/>
      <c r="O29" s="59"/>
      <c r="P29" s="59"/>
      <c r="Q29" s="60"/>
      <c r="R29" s="63" t="e">
        <f t="shared" si="0"/>
        <v>#DIV/0!</v>
      </c>
      <c r="T29" s="64">
        <v>0</v>
      </c>
      <c r="U29" s="72"/>
      <c r="V29" s="92"/>
      <c r="W29" s="45"/>
      <c r="X29" s="90"/>
    </row>
    <row r="30" spans="1:24" ht="18.600000000000001" customHeight="1" x14ac:dyDescent="0.3">
      <c r="A30" s="25" t="s">
        <v>41</v>
      </c>
      <c r="B30" s="64"/>
      <c r="C30" s="65" t="s">
        <v>144</v>
      </c>
      <c r="D30" s="67">
        <v>1316</v>
      </c>
      <c r="E30" s="94"/>
      <c r="F30" s="130">
        <v>0</v>
      </c>
      <c r="G30" s="59">
        <v>1664</v>
      </c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63">
        <f t="shared" si="0"/>
        <v>1664</v>
      </c>
      <c r="S30" s="32"/>
      <c r="T30" s="64">
        <v>0</v>
      </c>
      <c r="U30" s="72"/>
      <c r="V30" s="90"/>
      <c r="W30" s="90"/>
      <c r="X30" s="90"/>
    </row>
    <row r="31" spans="1:24" ht="18.600000000000001" customHeight="1" x14ac:dyDescent="0.3">
      <c r="A31" s="25" t="s">
        <v>43</v>
      </c>
      <c r="B31" s="64"/>
      <c r="C31" s="65" t="s">
        <v>198</v>
      </c>
      <c r="D31" s="67">
        <v>0</v>
      </c>
      <c r="E31" s="94"/>
      <c r="F31" s="130">
        <v>0</v>
      </c>
      <c r="G31" s="59">
        <v>1195</v>
      </c>
      <c r="H31" s="59"/>
      <c r="I31" s="59"/>
      <c r="J31" s="59"/>
      <c r="K31" s="59"/>
      <c r="L31" s="59"/>
      <c r="M31" s="59"/>
      <c r="N31" s="59"/>
      <c r="O31" s="59"/>
      <c r="P31" s="59"/>
      <c r="Q31" s="60"/>
      <c r="R31" s="63">
        <f t="shared" si="0"/>
        <v>1195</v>
      </c>
      <c r="S31" s="32"/>
      <c r="T31" s="64">
        <v>0</v>
      </c>
      <c r="U31" s="72"/>
      <c r="V31" s="90"/>
      <c r="W31" s="90"/>
      <c r="X31" s="90"/>
    </row>
    <row r="32" spans="1:24" ht="18.600000000000001" customHeight="1" x14ac:dyDescent="0.3">
      <c r="A32" s="25" t="s">
        <v>44</v>
      </c>
      <c r="B32" s="64"/>
      <c r="C32" s="65" t="s">
        <v>157</v>
      </c>
      <c r="D32" s="67">
        <v>1272</v>
      </c>
      <c r="E32" s="94"/>
      <c r="F32" s="130">
        <v>0</v>
      </c>
      <c r="G32" s="59">
        <v>1044</v>
      </c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63">
        <f t="shared" si="0"/>
        <v>1044</v>
      </c>
      <c r="S32" s="32"/>
      <c r="T32" s="64">
        <v>0</v>
      </c>
      <c r="U32" s="72"/>
      <c r="V32" s="92"/>
      <c r="W32" s="45"/>
      <c r="X32" s="45"/>
    </row>
    <row r="33" spans="1:24" ht="18.600000000000001" customHeight="1" x14ac:dyDescent="0.3">
      <c r="A33" s="25" t="s">
        <v>45</v>
      </c>
      <c r="B33" s="64"/>
      <c r="C33" s="65" t="s">
        <v>180</v>
      </c>
      <c r="D33" s="67">
        <v>1242</v>
      </c>
      <c r="E33" s="95"/>
      <c r="F33" s="130">
        <v>0</v>
      </c>
      <c r="G33" s="59">
        <v>1019</v>
      </c>
      <c r="H33" s="59"/>
      <c r="I33" s="59"/>
      <c r="J33" s="59"/>
      <c r="K33" s="59"/>
      <c r="L33" s="59"/>
      <c r="M33" s="59"/>
      <c r="N33" s="59"/>
      <c r="O33" s="59"/>
      <c r="P33" s="59"/>
      <c r="Q33" s="60"/>
      <c r="R33" s="63">
        <f t="shared" si="0"/>
        <v>1019</v>
      </c>
      <c r="T33" s="64">
        <v>0</v>
      </c>
      <c r="U33" s="72"/>
      <c r="V33" s="92"/>
      <c r="W33" s="90"/>
      <c r="X33" s="45"/>
    </row>
    <row r="34" spans="1:24" ht="18.600000000000001" customHeight="1" x14ac:dyDescent="0.25">
      <c r="A34" s="25" t="s">
        <v>81</v>
      </c>
      <c r="B34" s="64"/>
      <c r="C34" s="70"/>
      <c r="D34" s="93"/>
      <c r="E34" s="95"/>
      <c r="F34" s="130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63" t="e">
        <f t="shared" si="0"/>
        <v>#DIV/0!</v>
      </c>
      <c r="T34" s="64">
        <v>0</v>
      </c>
      <c r="U34" s="72"/>
      <c r="V34" s="92"/>
      <c r="W34" s="90"/>
      <c r="X34" s="45"/>
    </row>
    <row r="35" spans="1:24" ht="18.600000000000001" customHeight="1" x14ac:dyDescent="0.3">
      <c r="A35" s="4"/>
      <c r="B35" s="72"/>
      <c r="C35" s="73"/>
      <c r="D35" s="74"/>
      <c r="E35" s="75"/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8"/>
      <c r="T35" s="72"/>
      <c r="U35" s="72"/>
    </row>
    <row r="36" spans="1:24" ht="17.25" x14ac:dyDescent="0.25">
      <c r="B36" s="1"/>
      <c r="C36" s="86" t="s">
        <v>104</v>
      </c>
      <c r="D36" s="81">
        <f>SUM(D5:D34)</f>
        <v>31987</v>
      </c>
      <c r="E36" s="22"/>
      <c r="F36" s="85">
        <f>SUM(F5:F35)</f>
        <v>26.5</v>
      </c>
      <c r="S36" s="2" t="s">
        <v>104</v>
      </c>
      <c r="T36" s="2">
        <f>SUM(T5:T31)</f>
        <v>12</v>
      </c>
      <c r="U36" s="2"/>
      <c r="V36" s="81">
        <f>SUM(V5:V34)</f>
        <v>0</v>
      </c>
      <c r="W36" s="81">
        <f>SUM(W5:W34)</f>
        <v>0</v>
      </c>
      <c r="X36" s="81">
        <f>SUM(X5:X34)</f>
        <v>0</v>
      </c>
    </row>
    <row r="37" spans="1:24" ht="17.25" x14ac:dyDescent="0.25">
      <c r="C37" s="87" t="s">
        <v>171</v>
      </c>
      <c r="D37" s="88">
        <f>D36/23</f>
        <v>1390.7391304347825</v>
      </c>
      <c r="E37" s="22"/>
      <c r="V37" s="88">
        <f>V36/25</f>
        <v>0</v>
      </c>
      <c r="W37" s="88">
        <f t="shared" ref="W37:X37" si="1">W36/25</f>
        <v>0</v>
      </c>
      <c r="X37" s="88">
        <f t="shared" si="1"/>
        <v>0</v>
      </c>
    </row>
    <row r="38" spans="1:24" x14ac:dyDescent="0.25">
      <c r="E38" s="22"/>
    </row>
    <row r="39" spans="1:24" x14ac:dyDescent="0.25">
      <c r="E39" s="22"/>
    </row>
  </sheetData>
  <sortState xmlns:xlrd2="http://schemas.microsoft.com/office/spreadsheetml/2017/richdata2" ref="B5:T34">
    <sortCondition descending="1" ref="F5:F34"/>
    <sortCondition descending="1" ref="R5:R34"/>
  </sortState>
  <mergeCells count="1">
    <mergeCell ref="G3:Q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4"/>
  <sheetViews>
    <sheetView showGridLines="0" topLeftCell="A11" zoomScale="96" zoomScaleNormal="96" workbookViewId="0">
      <selection activeCell="C39" sqref="C39"/>
    </sheetView>
  </sheetViews>
  <sheetFormatPr defaultColWidth="8.7109375" defaultRowHeight="15.75" x14ac:dyDescent="0.25"/>
  <cols>
    <col min="1" max="1" width="4.140625" style="3" customWidth="1"/>
    <col min="2" max="2" width="7" style="4" customWidth="1"/>
    <col min="3" max="3" width="9" style="3" customWidth="1"/>
    <col min="4" max="4" width="22.85546875" style="28" customWidth="1"/>
    <col min="5" max="5" width="9.28515625" style="4" customWidth="1"/>
    <col min="6" max="6" width="11.28515625" style="4" customWidth="1"/>
    <col min="7" max="7" width="11.42578125" style="3" customWidth="1"/>
    <col min="8" max="8" width="21" style="3" customWidth="1"/>
    <col min="9" max="16384" width="8.7109375" style="3"/>
  </cols>
  <sheetData>
    <row r="1" spans="2:8" ht="18.75" x14ac:dyDescent="0.3">
      <c r="B1" s="21" t="s">
        <v>193</v>
      </c>
    </row>
    <row r="2" spans="2:8" ht="18.75" x14ac:dyDescent="0.3">
      <c r="C2" s="21"/>
    </row>
    <row r="3" spans="2:8" s="30" customFormat="1" ht="47.25" x14ac:dyDescent="0.25">
      <c r="B3" s="29" t="s">
        <v>105</v>
      </c>
      <c r="C3" s="127" t="s">
        <v>195</v>
      </c>
      <c r="D3" s="128" t="s">
        <v>0</v>
      </c>
      <c r="E3" s="127" t="s">
        <v>196</v>
      </c>
      <c r="F3" s="129" t="s">
        <v>106</v>
      </c>
      <c r="G3" s="127" t="s">
        <v>116</v>
      </c>
      <c r="H3" s="129" t="s">
        <v>107</v>
      </c>
    </row>
    <row r="4" spans="2:8" ht="15.6" customHeight="1" x14ac:dyDescent="0.3">
      <c r="B4" s="68">
        <v>1</v>
      </c>
      <c r="C4" s="64">
        <v>2008</v>
      </c>
      <c r="D4" s="65" t="s">
        <v>145</v>
      </c>
      <c r="E4" s="67">
        <v>1826</v>
      </c>
      <c r="F4" s="84"/>
      <c r="G4" s="68">
        <v>1</v>
      </c>
      <c r="H4" s="65" t="s">
        <v>108</v>
      </c>
    </row>
    <row r="5" spans="2:8" ht="15.6" customHeight="1" x14ac:dyDescent="0.3">
      <c r="B5" s="68">
        <v>2</v>
      </c>
      <c r="C5" s="64">
        <v>2006</v>
      </c>
      <c r="D5" s="65" t="s">
        <v>177</v>
      </c>
      <c r="E5" s="67">
        <v>1805</v>
      </c>
      <c r="F5" s="84"/>
      <c r="G5" s="68">
        <v>1</v>
      </c>
      <c r="H5" s="65" t="s">
        <v>108</v>
      </c>
    </row>
    <row r="6" spans="2:8" ht="15.6" customHeight="1" x14ac:dyDescent="0.3">
      <c r="B6" s="68">
        <v>3</v>
      </c>
      <c r="C6" s="126">
        <v>1951</v>
      </c>
      <c r="D6" s="65" t="s">
        <v>28</v>
      </c>
      <c r="E6" s="67">
        <v>1777</v>
      </c>
      <c r="F6" s="84"/>
      <c r="G6" s="68">
        <v>1</v>
      </c>
      <c r="H6" s="70" t="s">
        <v>108</v>
      </c>
    </row>
    <row r="7" spans="2:8" ht="15.6" customHeight="1" x14ac:dyDescent="0.3">
      <c r="B7" s="68">
        <v>4</v>
      </c>
      <c r="C7" s="126">
        <v>1979</v>
      </c>
      <c r="D7" s="65" t="s">
        <v>46</v>
      </c>
      <c r="E7" s="67">
        <v>1664</v>
      </c>
      <c r="F7" s="84"/>
      <c r="G7" s="68">
        <v>1</v>
      </c>
      <c r="H7" s="65" t="s">
        <v>108</v>
      </c>
    </row>
    <row r="8" spans="2:8" ht="15.6" customHeight="1" x14ac:dyDescent="0.3">
      <c r="B8" s="68">
        <v>5</v>
      </c>
      <c r="C8" s="64">
        <v>2006</v>
      </c>
      <c r="D8" s="65" t="s">
        <v>179</v>
      </c>
      <c r="E8" s="67">
        <v>1661</v>
      </c>
      <c r="F8" s="84"/>
      <c r="G8" s="68">
        <v>1</v>
      </c>
      <c r="H8" s="65" t="s">
        <v>108</v>
      </c>
    </row>
    <row r="9" spans="2:8" ht="15.6" customHeight="1" x14ac:dyDescent="0.3">
      <c r="B9" s="68">
        <v>6</v>
      </c>
      <c r="C9" s="64">
        <v>2008</v>
      </c>
      <c r="D9" s="65" t="s">
        <v>103</v>
      </c>
      <c r="E9" s="67">
        <v>1596</v>
      </c>
      <c r="F9" s="84"/>
      <c r="G9" s="68">
        <v>1</v>
      </c>
      <c r="H9" s="65" t="s">
        <v>108</v>
      </c>
    </row>
    <row r="10" spans="2:8" ht="15.6" customHeight="1" x14ac:dyDescent="0.3">
      <c r="B10" s="68">
        <v>7</v>
      </c>
      <c r="C10" s="126">
        <v>1970</v>
      </c>
      <c r="D10" s="65" t="s">
        <v>57</v>
      </c>
      <c r="E10" s="67">
        <v>1491</v>
      </c>
      <c r="F10" s="84"/>
      <c r="G10" s="68">
        <v>1</v>
      </c>
      <c r="H10" s="65" t="s">
        <v>108</v>
      </c>
    </row>
    <row r="11" spans="2:8" ht="15.6" customHeight="1" x14ac:dyDescent="0.3">
      <c r="B11" s="68">
        <v>8</v>
      </c>
      <c r="C11" s="64">
        <v>2002</v>
      </c>
      <c r="D11" s="65" t="s">
        <v>120</v>
      </c>
      <c r="E11" s="67">
        <v>1477</v>
      </c>
      <c r="F11" s="84"/>
      <c r="G11" s="31">
        <v>1</v>
      </c>
      <c r="H11" s="65" t="s">
        <v>108</v>
      </c>
    </row>
    <row r="12" spans="2:8" ht="15.6" customHeight="1" x14ac:dyDescent="0.3">
      <c r="B12" s="68">
        <v>9</v>
      </c>
      <c r="C12" s="126">
        <v>1947</v>
      </c>
      <c r="D12" s="65" t="s">
        <v>30</v>
      </c>
      <c r="E12" s="67">
        <v>1456</v>
      </c>
      <c r="F12" s="84"/>
      <c r="G12" s="68">
        <v>1</v>
      </c>
      <c r="H12" s="65" t="s">
        <v>117</v>
      </c>
    </row>
    <row r="13" spans="2:8" ht="15.6" customHeight="1" x14ac:dyDescent="0.3">
      <c r="B13" s="68">
        <v>10</v>
      </c>
      <c r="C13" s="64">
        <v>2009</v>
      </c>
      <c r="D13" s="65" t="s">
        <v>118</v>
      </c>
      <c r="E13" s="67">
        <v>1453</v>
      </c>
      <c r="F13" s="83"/>
      <c r="G13" s="31">
        <v>1</v>
      </c>
      <c r="H13" s="65" t="s">
        <v>108</v>
      </c>
    </row>
    <row r="14" spans="2:8" ht="15.6" customHeight="1" x14ac:dyDescent="0.3">
      <c r="B14" s="68">
        <v>11</v>
      </c>
      <c r="C14" s="64">
        <v>2012</v>
      </c>
      <c r="D14" s="65" t="s">
        <v>194</v>
      </c>
      <c r="E14" s="67">
        <v>1404</v>
      </c>
      <c r="F14" s="83"/>
      <c r="G14" s="31">
        <v>1</v>
      </c>
      <c r="H14" s="65" t="s">
        <v>108</v>
      </c>
    </row>
    <row r="15" spans="2:8" ht="15.6" customHeight="1" x14ac:dyDescent="0.3">
      <c r="B15" s="68">
        <v>12</v>
      </c>
      <c r="C15" s="126">
        <v>1990</v>
      </c>
      <c r="D15" s="65" t="s">
        <v>100</v>
      </c>
      <c r="E15" s="67">
        <v>1375</v>
      </c>
      <c r="F15" s="84"/>
      <c r="G15" s="31">
        <v>1</v>
      </c>
      <c r="H15" s="65" t="s">
        <v>108</v>
      </c>
    </row>
    <row r="16" spans="2:8" ht="15.6" customHeight="1" x14ac:dyDescent="0.3">
      <c r="B16" s="121"/>
      <c r="C16" s="122"/>
      <c r="D16" s="123"/>
      <c r="E16" s="124"/>
      <c r="F16" s="125"/>
      <c r="G16" s="122"/>
      <c r="H16" s="122"/>
    </row>
    <row r="17" spans="2:8" ht="15.6" customHeight="1" x14ac:dyDescent="0.3">
      <c r="B17" s="117">
        <v>13</v>
      </c>
      <c r="C17" s="126">
        <v>1972</v>
      </c>
      <c r="D17" s="65" t="s">
        <v>144</v>
      </c>
      <c r="E17" s="67">
        <v>1316</v>
      </c>
      <c r="F17" s="84"/>
      <c r="G17" s="117">
        <v>0</v>
      </c>
      <c r="H17" s="65" t="s">
        <v>108</v>
      </c>
    </row>
    <row r="18" spans="2:8" ht="15.6" customHeight="1" x14ac:dyDescent="0.3">
      <c r="B18" s="117">
        <v>14</v>
      </c>
      <c r="C18" s="126">
        <v>1975</v>
      </c>
      <c r="D18" s="65" t="s">
        <v>146</v>
      </c>
      <c r="E18" s="67">
        <v>1303</v>
      </c>
      <c r="F18" s="84"/>
      <c r="G18" s="64">
        <v>0</v>
      </c>
      <c r="H18" s="65" t="s">
        <v>108</v>
      </c>
    </row>
    <row r="19" spans="2:8" ht="15.6" customHeight="1" x14ac:dyDescent="0.3">
      <c r="B19" s="117">
        <v>15</v>
      </c>
      <c r="C19" s="64">
        <v>2013</v>
      </c>
      <c r="D19" s="65" t="s">
        <v>157</v>
      </c>
      <c r="E19" s="67">
        <v>1272</v>
      </c>
      <c r="F19" s="83"/>
      <c r="G19" s="64">
        <v>0</v>
      </c>
      <c r="H19" s="65" t="s">
        <v>108</v>
      </c>
    </row>
    <row r="20" spans="2:8" ht="15.6" customHeight="1" x14ac:dyDescent="0.3">
      <c r="B20" s="117">
        <v>16</v>
      </c>
      <c r="C20" s="126">
        <v>1972</v>
      </c>
      <c r="D20" s="65" t="s">
        <v>180</v>
      </c>
      <c r="E20" s="67">
        <v>1242</v>
      </c>
      <c r="F20" s="84"/>
      <c r="G20" s="117">
        <v>0</v>
      </c>
      <c r="H20" s="66" t="s">
        <v>109</v>
      </c>
    </row>
    <row r="21" spans="2:8" ht="15.6" customHeight="1" x14ac:dyDescent="0.3">
      <c r="B21" s="117">
        <v>17</v>
      </c>
      <c r="C21" s="64">
        <v>2011</v>
      </c>
      <c r="D21" s="65" t="s">
        <v>197</v>
      </c>
      <c r="E21" s="67">
        <v>1235</v>
      </c>
      <c r="F21" s="84"/>
      <c r="G21" s="117">
        <v>0</v>
      </c>
      <c r="H21" s="65" t="s">
        <v>108</v>
      </c>
    </row>
    <row r="22" spans="2:8" ht="15.6" customHeight="1" x14ac:dyDescent="0.3">
      <c r="B22" s="117">
        <v>18</v>
      </c>
      <c r="C22" s="64">
        <v>2012</v>
      </c>
      <c r="D22" s="65" t="s">
        <v>123</v>
      </c>
      <c r="E22" s="67">
        <v>1195</v>
      </c>
      <c r="F22" s="83"/>
      <c r="G22" s="64">
        <v>0</v>
      </c>
      <c r="H22" s="65" t="s">
        <v>108</v>
      </c>
    </row>
    <row r="23" spans="2:8" ht="15.6" customHeight="1" x14ac:dyDescent="0.3">
      <c r="B23" s="117">
        <v>19</v>
      </c>
      <c r="C23" s="64">
        <v>2013</v>
      </c>
      <c r="D23" s="65" t="s">
        <v>163</v>
      </c>
      <c r="E23" s="67">
        <v>1136</v>
      </c>
      <c r="F23" s="84"/>
      <c r="G23" s="117">
        <v>0</v>
      </c>
      <c r="H23" s="65" t="s">
        <v>108</v>
      </c>
    </row>
    <row r="24" spans="2:8" ht="15.6" customHeight="1" x14ac:dyDescent="0.3">
      <c r="B24" s="117">
        <v>20</v>
      </c>
      <c r="C24" s="64">
        <v>2010</v>
      </c>
      <c r="D24" s="65" t="s">
        <v>178</v>
      </c>
      <c r="E24" s="67">
        <v>1125</v>
      </c>
      <c r="F24" s="84"/>
      <c r="G24" s="117">
        <v>0</v>
      </c>
      <c r="H24" s="65" t="s">
        <v>108</v>
      </c>
    </row>
    <row r="25" spans="2:8" ht="15.6" customHeight="1" x14ac:dyDescent="0.3">
      <c r="B25" s="117">
        <v>21</v>
      </c>
      <c r="C25" s="126">
        <v>1963</v>
      </c>
      <c r="D25" s="65" t="s">
        <v>122</v>
      </c>
      <c r="E25" s="67">
        <v>1115</v>
      </c>
      <c r="F25" s="83"/>
      <c r="G25" s="64">
        <v>0</v>
      </c>
      <c r="H25" s="66" t="s">
        <v>109</v>
      </c>
    </row>
    <row r="26" spans="2:8" ht="15.6" customHeight="1" x14ac:dyDescent="0.3">
      <c r="B26" s="117">
        <v>22</v>
      </c>
      <c r="C26" s="64">
        <v>2013</v>
      </c>
      <c r="D26" s="65" t="s">
        <v>153</v>
      </c>
      <c r="E26" s="67">
        <v>1044</v>
      </c>
      <c r="F26" s="84"/>
      <c r="G26" s="117">
        <v>0</v>
      </c>
      <c r="H26" s="65" t="s">
        <v>108</v>
      </c>
    </row>
    <row r="27" spans="2:8" ht="15.6" customHeight="1" x14ac:dyDescent="0.3">
      <c r="B27" s="117">
        <v>23</v>
      </c>
      <c r="C27" s="126">
        <v>1987</v>
      </c>
      <c r="D27" s="65" t="s">
        <v>121</v>
      </c>
      <c r="E27" s="67">
        <v>1019</v>
      </c>
      <c r="F27" s="83"/>
      <c r="G27" s="64">
        <v>0</v>
      </c>
      <c r="H27" s="65" t="s">
        <v>108</v>
      </c>
    </row>
    <row r="28" spans="2:8" ht="15.6" customHeight="1" x14ac:dyDescent="0.3">
      <c r="B28" s="117">
        <v>24</v>
      </c>
      <c r="C28" s="126">
        <v>1951</v>
      </c>
      <c r="D28" s="65" t="s">
        <v>111</v>
      </c>
      <c r="E28" s="67">
        <v>0</v>
      </c>
      <c r="F28" s="83"/>
      <c r="G28" s="64">
        <v>0</v>
      </c>
      <c r="H28" s="66" t="s">
        <v>109</v>
      </c>
    </row>
    <row r="29" spans="2:8" ht="15" customHeight="1" x14ac:dyDescent="0.3">
      <c r="B29" s="117">
        <v>25</v>
      </c>
      <c r="C29" s="64">
        <v>2014</v>
      </c>
      <c r="D29" s="65" t="s">
        <v>198</v>
      </c>
      <c r="E29" s="67">
        <v>0</v>
      </c>
      <c r="F29" s="84"/>
      <c r="G29" s="64">
        <v>0</v>
      </c>
      <c r="H29" s="65" t="s">
        <v>108</v>
      </c>
    </row>
    <row r="30" spans="2:8" ht="15" customHeight="1" x14ac:dyDescent="0.3">
      <c r="B30" s="117">
        <v>26</v>
      </c>
      <c r="C30" s="64">
        <v>1994</v>
      </c>
      <c r="D30" s="65" t="s">
        <v>181</v>
      </c>
      <c r="E30" s="67">
        <v>0</v>
      </c>
      <c r="F30" s="84"/>
      <c r="G30" s="117">
        <v>0</v>
      </c>
      <c r="H30" s="66" t="s">
        <v>109</v>
      </c>
    </row>
    <row r="31" spans="2:8" ht="15.6" customHeight="1" x14ac:dyDescent="0.3">
      <c r="B31" s="117">
        <v>27</v>
      </c>
      <c r="C31" s="64">
        <v>2008</v>
      </c>
      <c r="D31" s="65" t="s">
        <v>182</v>
      </c>
      <c r="E31" s="67">
        <v>0</v>
      </c>
      <c r="F31" s="83"/>
      <c r="G31" s="64">
        <v>0</v>
      </c>
      <c r="H31" s="66" t="s">
        <v>109</v>
      </c>
    </row>
    <row r="32" spans="2:8" ht="15.6" customHeight="1" x14ac:dyDescent="0.3">
      <c r="B32" s="117">
        <v>28</v>
      </c>
      <c r="C32" s="64">
        <v>2014</v>
      </c>
      <c r="D32" s="65" t="s">
        <v>199</v>
      </c>
      <c r="E32" s="67">
        <v>0</v>
      </c>
      <c r="F32" s="84"/>
      <c r="G32" s="117">
        <v>0</v>
      </c>
      <c r="H32" s="65" t="s">
        <v>108</v>
      </c>
    </row>
    <row r="33" spans="2:8" ht="15.6" customHeight="1" x14ac:dyDescent="0.3">
      <c r="B33" s="117">
        <v>29</v>
      </c>
      <c r="C33" s="64">
        <v>2012</v>
      </c>
      <c r="D33" s="65" t="s">
        <v>200</v>
      </c>
      <c r="E33" s="67">
        <v>0</v>
      </c>
      <c r="F33" s="64"/>
      <c r="G33" s="117">
        <v>0</v>
      </c>
      <c r="H33" s="65" t="s">
        <v>108</v>
      </c>
    </row>
    <row r="34" spans="2:8" ht="15.6" customHeight="1" x14ac:dyDescent="0.3">
      <c r="B34" s="117">
        <v>30</v>
      </c>
      <c r="C34" s="69"/>
      <c r="D34" s="67"/>
      <c r="E34" s="83"/>
      <c r="F34" s="64"/>
      <c r="G34" s="65"/>
      <c r="H34" s="65"/>
    </row>
  </sheetData>
  <sortState xmlns:xlrd2="http://schemas.microsoft.com/office/spreadsheetml/2017/richdata2"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9"/>
  <sheetViews>
    <sheetView showGridLines="0" zoomScale="85" zoomScaleNormal="85" workbookViewId="0">
      <selection activeCell="C9" sqref="C9"/>
    </sheetView>
  </sheetViews>
  <sheetFormatPr defaultColWidth="8.85546875" defaultRowHeight="12.75" x14ac:dyDescent="0.2"/>
  <cols>
    <col min="1" max="1" width="4.42578125" style="22" customWidth="1"/>
    <col min="2" max="2" width="1.7109375" style="96" customWidth="1"/>
    <col min="3" max="3" width="10" style="96" customWidth="1"/>
    <col min="4" max="4" width="11.7109375" style="96" bestFit="1" customWidth="1"/>
    <col min="5" max="5" width="5.7109375" style="98" bestFit="1" customWidth="1"/>
    <col min="6" max="6" width="1.7109375" style="96" customWidth="1"/>
    <col min="7" max="7" width="11.7109375" style="96" bestFit="1" customWidth="1"/>
    <col min="8" max="8" width="12.7109375" style="96" bestFit="1" customWidth="1"/>
    <col min="9" max="9" width="5.7109375" style="22" customWidth="1"/>
    <col min="10" max="10" width="1.7109375" style="96" customWidth="1"/>
    <col min="11" max="12" width="11.7109375" style="96" bestFit="1" customWidth="1"/>
    <col min="13" max="13" width="5.85546875" style="96" bestFit="1" customWidth="1"/>
    <col min="14" max="14" width="1.7109375" style="96" customWidth="1"/>
    <col min="15" max="16" width="11.7109375" style="96" bestFit="1" customWidth="1"/>
    <col min="17" max="17" width="5.85546875" style="22" customWidth="1"/>
    <col min="18" max="18" width="1.7109375" style="96" customWidth="1"/>
    <col min="19" max="19" width="10.28515625" style="96" customWidth="1"/>
    <col min="20" max="20" width="11.7109375" style="96" bestFit="1" customWidth="1"/>
    <col min="21" max="21" width="5.85546875" style="22" customWidth="1"/>
    <col min="22" max="22" width="1.7109375" style="96" customWidth="1"/>
    <col min="23" max="23" width="10.7109375" style="96" bestFit="1" customWidth="1"/>
    <col min="24" max="24" width="11.140625" style="96" bestFit="1" customWidth="1"/>
    <col min="25" max="25" width="5.85546875" style="22" customWidth="1"/>
    <col min="26" max="26" width="1.7109375" style="96" customWidth="1"/>
    <col min="27" max="27" width="10" style="96" customWidth="1"/>
    <col min="28" max="28" width="10.42578125" style="96" customWidth="1"/>
    <col min="29" max="29" width="6.140625" style="96" customWidth="1"/>
    <col min="30" max="30" width="1.7109375" style="96" customWidth="1"/>
    <col min="31" max="31" width="11.28515625" style="96" bestFit="1" customWidth="1"/>
    <col min="32" max="32" width="11.140625" style="96" bestFit="1" customWidth="1"/>
    <col min="33" max="33" width="4.7109375" style="96" bestFit="1" customWidth="1"/>
    <col min="34" max="16384" width="8.85546875" style="96"/>
  </cols>
  <sheetData>
    <row r="1" spans="1:33" x14ac:dyDescent="0.2">
      <c r="C1" s="97" t="s">
        <v>52</v>
      </c>
    </row>
    <row r="2" spans="1:33" x14ac:dyDescent="0.2">
      <c r="C2" s="99" t="s">
        <v>32</v>
      </c>
      <c r="D2" s="100">
        <v>44929</v>
      </c>
      <c r="G2" s="99" t="s">
        <v>1</v>
      </c>
      <c r="H2" s="100">
        <v>44943</v>
      </c>
      <c r="I2" s="98"/>
      <c r="K2" s="99" t="s">
        <v>156</v>
      </c>
      <c r="L2" s="100">
        <v>44957</v>
      </c>
      <c r="M2" s="98"/>
      <c r="O2" s="99" t="s">
        <v>155</v>
      </c>
      <c r="P2" s="100">
        <v>44971</v>
      </c>
      <c r="Q2" s="98"/>
      <c r="R2" s="98"/>
      <c r="S2" s="99" t="s">
        <v>2</v>
      </c>
      <c r="T2" s="100">
        <v>44985</v>
      </c>
      <c r="U2" s="101"/>
      <c r="W2" s="99" t="s">
        <v>3</v>
      </c>
      <c r="X2" s="100">
        <v>44999</v>
      </c>
      <c r="AA2" s="99" t="s">
        <v>4</v>
      </c>
      <c r="AB2" s="100">
        <v>45013</v>
      </c>
      <c r="AE2" s="99" t="s">
        <v>173</v>
      </c>
      <c r="AF2" s="102">
        <v>45027</v>
      </c>
      <c r="AG2" s="22"/>
    </row>
    <row r="3" spans="1:33" x14ac:dyDescent="0.2">
      <c r="A3" s="115">
        <v>1</v>
      </c>
      <c r="C3" s="103" t="s">
        <v>201</v>
      </c>
      <c r="D3" s="103" t="s">
        <v>202</v>
      </c>
      <c r="E3" s="104" t="s">
        <v>224</v>
      </c>
      <c r="F3" s="105"/>
      <c r="G3" s="103"/>
      <c r="H3" s="103"/>
      <c r="I3" s="104"/>
      <c r="J3" s="105"/>
      <c r="K3" s="103"/>
      <c r="L3" s="103"/>
      <c r="M3" s="104"/>
      <c r="N3" s="105"/>
      <c r="O3" s="103"/>
      <c r="P3" s="103"/>
      <c r="Q3" s="104"/>
      <c r="R3" s="105"/>
      <c r="S3" s="103"/>
      <c r="T3" s="103"/>
      <c r="U3" s="104"/>
      <c r="V3" s="105"/>
      <c r="W3" s="103"/>
      <c r="X3" s="103"/>
      <c r="Y3" s="104"/>
      <c r="Z3" s="105"/>
      <c r="AA3" s="103"/>
      <c r="AB3" s="103"/>
      <c r="AC3" s="104"/>
      <c r="AE3" s="116"/>
      <c r="AF3" s="116"/>
      <c r="AG3" s="110"/>
    </row>
    <row r="4" spans="1:33" x14ac:dyDescent="0.2">
      <c r="A4" s="115">
        <v>2</v>
      </c>
      <c r="C4" s="103" t="s">
        <v>204</v>
      </c>
      <c r="D4" s="103" t="s">
        <v>203</v>
      </c>
      <c r="E4" s="104" t="s">
        <v>224</v>
      </c>
      <c r="F4" s="105"/>
      <c r="G4" s="103"/>
      <c r="H4" s="103"/>
      <c r="I4" s="104"/>
      <c r="J4" s="105"/>
      <c r="K4" s="103"/>
      <c r="L4" s="103"/>
      <c r="M4" s="104"/>
      <c r="N4" s="105"/>
      <c r="O4" s="103"/>
      <c r="P4" s="103"/>
      <c r="Q4" s="104"/>
      <c r="R4" s="105"/>
      <c r="S4" s="103"/>
      <c r="T4" s="103"/>
      <c r="U4" s="104"/>
      <c r="V4" s="105"/>
      <c r="W4" s="103"/>
      <c r="X4" s="103"/>
      <c r="Y4" s="104"/>
      <c r="Z4" s="105"/>
      <c r="AA4" s="103"/>
      <c r="AB4" s="103"/>
      <c r="AC4" s="104"/>
      <c r="AE4" s="116"/>
      <c r="AF4" s="116"/>
      <c r="AG4" s="110"/>
    </row>
    <row r="5" spans="1:33" x14ac:dyDescent="0.2">
      <c r="A5" s="115">
        <v>3</v>
      </c>
      <c r="C5" s="103" t="s">
        <v>205</v>
      </c>
      <c r="D5" s="103" t="s">
        <v>206</v>
      </c>
      <c r="E5" s="104" t="s">
        <v>224</v>
      </c>
      <c r="F5" s="105"/>
      <c r="G5" s="103"/>
      <c r="H5" s="103"/>
      <c r="I5" s="104"/>
      <c r="J5" s="105"/>
      <c r="K5" s="103"/>
      <c r="L5" s="103"/>
      <c r="M5" s="104"/>
      <c r="N5" s="105"/>
      <c r="O5" s="103"/>
      <c r="P5" s="103"/>
      <c r="Q5" s="104"/>
      <c r="R5" s="105"/>
      <c r="S5" s="103"/>
      <c r="T5" s="103"/>
      <c r="U5" s="104"/>
      <c r="V5" s="105"/>
      <c r="W5" s="103"/>
      <c r="X5" s="106"/>
      <c r="Y5" s="104"/>
      <c r="Z5" s="105"/>
      <c r="AA5" s="103"/>
      <c r="AB5" s="106"/>
      <c r="AC5" s="104"/>
      <c r="AE5" s="116"/>
      <c r="AF5" s="116"/>
      <c r="AG5" s="110"/>
    </row>
    <row r="6" spans="1:33" x14ac:dyDescent="0.2">
      <c r="A6" s="115">
        <v>4</v>
      </c>
      <c r="C6" s="103" t="s">
        <v>208</v>
      </c>
      <c r="D6" s="103" t="s">
        <v>207</v>
      </c>
      <c r="E6" s="104" t="s">
        <v>224</v>
      </c>
      <c r="F6" s="105"/>
      <c r="G6" s="103"/>
      <c r="H6" s="103"/>
      <c r="I6" s="104"/>
      <c r="J6" s="105"/>
      <c r="K6" s="103"/>
      <c r="L6" s="103"/>
      <c r="M6" s="104"/>
      <c r="N6" s="105"/>
      <c r="O6" s="103"/>
      <c r="P6" s="103"/>
      <c r="Q6" s="104"/>
      <c r="R6" s="105"/>
      <c r="S6" s="103"/>
      <c r="T6" s="103"/>
      <c r="U6" s="104"/>
      <c r="V6" s="105"/>
      <c r="W6" s="103"/>
      <c r="X6" s="106"/>
      <c r="Y6" s="104"/>
      <c r="Z6" s="105"/>
      <c r="AA6" s="103"/>
      <c r="AB6" s="106"/>
      <c r="AC6" s="104"/>
      <c r="AE6" s="108"/>
      <c r="AF6" s="108"/>
      <c r="AG6" s="110"/>
    </row>
    <row r="7" spans="1:33" x14ac:dyDescent="0.2">
      <c r="A7" s="115">
        <v>5</v>
      </c>
      <c r="C7" s="103" t="s">
        <v>209</v>
      </c>
      <c r="D7" s="103" t="s">
        <v>210</v>
      </c>
      <c r="E7" s="104" t="s">
        <v>225</v>
      </c>
      <c r="F7" s="105"/>
      <c r="G7" s="103"/>
      <c r="H7" s="103"/>
      <c r="I7" s="104"/>
      <c r="J7" s="105"/>
      <c r="K7" s="103"/>
      <c r="L7" s="103"/>
      <c r="M7" s="104"/>
      <c r="N7" s="105"/>
      <c r="O7" s="103"/>
      <c r="P7" s="103"/>
      <c r="Q7" s="104"/>
      <c r="R7" s="105"/>
      <c r="S7" s="103"/>
      <c r="T7" s="103"/>
      <c r="U7" s="104"/>
      <c r="V7" s="105"/>
      <c r="W7" s="106"/>
      <c r="X7" s="106"/>
      <c r="Y7" s="104"/>
      <c r="Z7" s="105"/>
      <c r="AA7" s="106"/>
      <c r="AB7" s="106"/>
      <c r="AC7" s="104"/>
      <c r="AE7" s="108"/>
      <c r="AF7" s="108"/>
      <c r="AG7" s="110"/>
    </row>
    <row r="8" spans="1:33" x14ac:dyDescent="0.2">
      <c r="A8" s="115">
        <v>6</v>
      </c>
      <c r="C8" s="103" t="s">
        <v>212</v>
      </c>
      <c r="D8" s="103" t="s">
        <v>211</v>
      </c>
      <c r="E8" s="104" t="s">
        <v>225</v>
      </c>
      <c r="F8" s="105"/>
      <c r="G8" s="103"/>
      <c r="H8" s="103"/>
      <c r="I8" s="104"/>
      <c r="J8" s="105"/>
      <c r="K8" s="103"/>
      <c r="L8" s="103"/>
      <c r="M8" s="104"/>
      <c r="N8" s="105"/>
      <c r="O8" s="103"/>
      <c r="P8" s="103"/>
      <c r="Q8" s="104"/>
      <c r="R8" s="105"/>
      <c r="S8" s="103"/>
      <c r="T8" s="103"/>
      <c r="U8" s="104"/>
      <c r="V8" s="105"/>
      <c r="W8" s="106"/>
      <c r="X8" s="103"/>
      <c r="Y8" s="104"/>
      <c r="Z8" s="105"/>
      <c r="AA8" s="106"/>
      <c r="AB8" s="103"/>
      <c r="AC8" s="104"/>
      <c r="AE8" s="116"/>
      <c r="AF8" s="116"/>
      <c r="AG8" s="110"/>
    </row>
    <row r="9" spans="1:33" x14ac:dyDescent="0.2">
      <c r="A9" s="115">
        <v>7</v>
      </c>
      <c r="C9" s="103" t="s">
        <v>213</v>
      </c>
      <c r="D9" s="103" t="s">
        <v>214</v>
      </c>
      <c r="E9" s="104" t="s">
        <v>224</v>
      </c>
      <c r="F9" s="105"/>
      <c r="G9" s="103"/>
      <c r="H9" s="103"/>
      <c r="I9" s="104"/>
      <c r="J9" s="105"/>
      <c r="K9" s="103"/>
      <c r="L9" s="103"/>
      <c r="M9" s="104"/>
      <c r="N9" s="105"/>
      <c r="O9" s="103"/>
      <c r="P9" s="103"/>
      <c r="Q9" s="104"/>
      <c r="R9" s="105"/>
      <c r="S9" s="103"/>
      <c r="T9" s="103"/>
      <c r="U9" s="104"/>
      <c r="V9" s="105"/>
      <c r="W9" s="106"/>
      <c r="X9" s="103"/>
      <c r="Y9" s="104"/>
      <c r="Z9" s="105"/>
      <c r="AA9" s="106"/>
      <c r="AB9" s="103"/>
      <c r="AC9" s="104"/>
      <c r="AE9" s="108"/>
      <c r="AF9" s="108"/>
      <c r="AG9" s="110"/>
    </row>
    <row r="10" spans="1:33" x14ac:dyDescent="0.2">
      <c r="A10" s="115">
        <v>8</v>
      </c>
      <c r="C10" s="103" t="s">
        <v>216</v>
      </c>
      <c r="D10" s="103" t="s">
        <v>215</v>
      </c>
      <c r="E10" s="104" t="s">
        <v>224</v>
      </c>
      <c r="F10" s="105"/>
      <c r="G10" s="103"/>
      <c r="H10" s="103"/>
      <c r="I10" s="104"/>
      <c r="J10" s="105"/>
      <c r="K10" s="103"/>
      <c r="L10" s="103"/>
      <c r="M10" s="104"/>
      <c r="N10" s="105"/>
      <c r="O10" s="103"/>
      <c r="P10" s="103"/>
      <c r="Q10" s="104"/>
      <c r="R10" s="105"/>
      <c r="S10" s="103"/>
      <c r="T10" s="103"/>
      <c r="U10" s="104"/>
      <c r="V10" s="105"/>
      <c r="W10" s="106"/>
      <c r="X10" s="103"/>
      <c r="Y10" s="104"/>
      <c r="Z10" s="105"/>
      <c r="AA10" s="106"/>
      <c r="AB10" s="103"/>
      <c r="AC10" s="104"/>
      <c r="AE10" s="106"/>
      <c r="AF10" s="103"/>
      <c r="AG10" s="104"/>
    </row>
    <row r="11" spans="1:33" x14ac:dyDescent="0.2">
      <c r="A11" s="115">
        <v>9</v>
      </c>
      <c r="C11" s="103" t="s">
        <v>217</v>
      </c>
      <c r="D11" s="103" t="s">
        <v>227</v>
      </c>
      <c r="E11" s="104" t="s">
        <v>226</v>
      </c>
      <c r="F11" s="105"/>
      <c r="G11" s="103"/>
      <c r="H11" s="103"/>
      <c r="I11" s="104"/>
      <c r="J11" s="105"/>
      <c r="K11" s="103"/>
      <c r="L11" s="103"/>
      <c r="M11" s="104"/>
      <c r="N11" s="105"/>
      <c r="O11" s="103"/>
      <c r="P11" s="103"/>
      <c r="Q11" s="104"/>
      <c r="R11" s="105"/>
      <c r="S11" s="103"/>
      <c r="T11" s="103"/>
      <c r="U11" s="104"/>
      <c r="V11" s="105"/>
      <c r="W11" s="103"/>
      <c r="X11" s="106"/>
      <c r="Y11" s="104"/>
      <c r="Z11" s="105"/>
      <c r="AA11" s="103"/>
      <c r="AB11" s="106"/>
      <c r="AC11" s="104"/>
      <c r="AE11" s="103"/>
      <c r="AF11" s="103"/>
      <c r="AG11" s="104"/>
    </row>
    <row r="12" spans="1:33" x14ac:dyDescent="0.2">
      <c r="A12" s="115">
        <v>10</v>
      </c>
      <c r="C12" s="103" t="s">
        <v>219</v>
      </c>
      <c r="D12" s="103" t="s">
        <v>218</v>
      </c>
      <c r="E12" s="104" t="s">
        <v>225</v>
      </c>
      <c r="F12" s="105"/>
      <c r="G12" s="103"/>
      <c r="H12" s="103"/>
      <c r="I12" s="104"/>
      <c r="J12" s="105"/>
      <c r="K12" s="107"/>
      <c r="L12" s="103"/>
      <c r="M12" s="104"/>
      <c r="N12" s="105"/>
      <c r="O12" s="106"/>
      <c r="P12" s="106"/>
      <c r="Q12" s="104"/>
      <c r="R12" s="105"/>
      <c r="S12" s="103"/>
      <c r="T12" s="103"/>
      <c r="U12" s="104"/>
      <c r="V12" s="105"/>
      <c r="W12" s="109"/>
      <c r="X12" s="109"/>
      <c r="Y12" s="104"/>
      <c r="Z12" s="105"/>
      <c r="AA12" s="109"/>
      <c r="AB12" s="109"/>
      <c r="AC12" s="104"/>
      <c r="AE12" s="103"/>
      <c r="AF12" s="103"/>
      <c r="AG12" s="104"/>
    </row>
    <row r="13" spans="1:33" x14ac:dyDescent="0.2">
      <c r="A13" s="115">
        <v>11</v>
      </c>
      <c r="C13" s="103" t="s">
        <v>220</v>
      </c>
      <c r="D13" s="103" t="s">
        <v>221</v>
      </c>
      <c r="E13" s="104" t="s">
        <v>224</v>
      </c>
      <c r="F13" s="105"/>
      <c r="G13" s="103"/>
      <c r="H13" s="103"/>
      <c r="I13" s="104"/>
      <c r="J13" s="105"/>
      <c r="K13" s="103"/>
      <c r="L13" s="103"/>
      <c r="M13" s="104"/>
      <c r="N13" s="105"/>
      <c r="O13" s="116"/>
      <c r="P13" s="116"/>
      <c r="Q13" s="110"/>
      <c r="R13" s="105"/>
      <c r="S13" s="103"/>
      <c r="T13" s="103"/>
      <c r="U13" s="104"/>
      <c r="V13" s="105"/>
      <c r="W13" s="103"/>
      <c r="X13" s="103"/>
      <c r="Y13" s="104"/>
      <c r="Z13" s="105"/>
      <c r="AA13" s="103"/>
      <c r="AB13" s="103"/>
      <c r="AC13" s="104"/>
      <c r="AE13" s="103"/>
      <c r="AF13" s="103"/>
      <c r="AG13" s="104"/>
    </row>
    <row r="14" spans="1:33" x14ac:dyDescent="0.2">
      <c r="A14" s="115">
        <v>12</v>
      </c>
      <c r="C14" s="103" t="s">
        <v>223</v>
      </c>
      <c r="D14" s="103" t="s">
        <v>222</v>
      </c>
      <c r="E14" s="104" t="s">
        <v>224</v>
      </c>
      <c r="F14" s="105"/>
      <c r="G14" s="103"/>
      <c r="H14" s="103"/>
      <c r="I14" s="104"/>
      <c r="J14" s="105"/>
      <c r="K14" s="103"/>
      <c r="L14" s="103"/>
      <c r="M14" s="104"/>
      <c r="N14" s="105"/>
      <c r="O14" s="103"/>
      <c r="P14" s="103"/>
      <c r="Q14" s="104"/>
      <c r="R14" s="105"/>
      <c r="S14" s="103"/>
      <c r="T14" s="103"/>
      <c r="U14" s="104"/>
      <c r="V14" s="105"/>
      <c r="W14" s="103"/>
      <c r="X14" s="103"/>
      <c r="Y14" s="104"/>
      <c r="Z14" s="105"/>
      <c r="AA14" s="103"/>
      <c r="AB14" s="103"/>
      <c r="AC14" s="104"/>
    </row>
    <row r="15" spans="1:33" x14ac:dyDescent="0.2">
      <c r="C15" s="118"/>
      <c r="D15" s="118"/>
      <c r="E15" s="119"/>
      <c r="F15" s="105"/>
      <c r="G15" s="118"/>
      <c r="H15" s="118"/>
      <c r="I15" s="119"/>
      <c r="J15" s="105"/>
      <c r="K15" s="118"/>
      <c r="L15" s="118"/>
      <c r="M15" s="119"/>
      <c r="N15" s="105"/>
      <c r="O15" s="118"/>
      <c r="P15" s="118"/>
      <c r="Q15" s="119"/>
      <c r="R15" s="105"/>
      <c r="S15" s="118"/>
      <c r="T15" s="118"/>
      <c r="U15" s="119"/>
      <c r="V15" s="105"/>
      <c r="W15" s="118"/>
      <c r="X15" s="118"/>
      <c r="Y15" s="119"/>
      <c r="Z15" s="105"/>
      <c r="AA15" s="118"/>
      <c r="AB15" s="118"/>
      <c r="AC15" s="119"/>
    </row>
    <row r="16" spans="1:33" x14ac:dyDescent="0.2">
      <c r="C16" s="118"/>
      <c r="D16" s="118"/>
      <c r="E16" s="119"/>
      <c r="F16" s="105"/>
      <c r="G16" s="118"/>
      <c r="H16" s="118"/>
      <c r="I16" s="119"/>
      <c r="J16" s="105"/>
      <c r="K16" s="118"/>
      <c r="L16" s="118"/>
      <c r="M16" s="119"/>
      <c r="N16" s="105"/>
      <c r="O16" s="118"/>
      <c r="P16" s="118"/>
      <c r="Q16" s="119"/>
      <c r="R16" s="105"/>
      <c r="S16" s="118"/>
      <c r="T16" s="118"/>
      <c r="U16" s="119"/>
      <c r="V16" s="105"/>
      <c r="W16" s="118"/>
      <c r="X16" s="118"/>
      <c r="Y16" s="119"/>
      <c r="Z16" s="105"/>
      <c r="AA16" s="118"/>
      <c r="AB16" s="118"/>
      <c r="AC16" s="119"/>
    </row>
    <row r="17" spans="1:29" x14ac:dyDescent="0.2">
      <c r="C17" s="111"/>
      <c r="D17" s="111"/>
      <c r="E17" s="112"/>
      <c r="F17" s="111"/>
      <c r="I17" s="96"/>
      <c r="J17" s="111"/>
      <c r="K17" s="111"/>
      <c r="L17" s="111"/>
      <c r="M17" s="113"/>
      <c r="N17" s="111"/>
      <c r="O17" s="111"/>
      <c r="P17" s="111"/>
      <c r="Q17" s="113"/>
      <c r="R17" s="111"/>
      <c r="S17" s="111"/>
      <c r="T17" s="111"/>
      <c r="U17" s="112"/>
      <c r="V17" s="111"/>
      <c r="W17" s="114"/>
      <c r="X17" s="111"/>
      <c r="Y17" s="114"/>
      <c r="Z17" s="111"/>
      <c r="AA17" s="111"/>
      <c r="AB17" s="111"/>
      <c r="AC17" s="112"/>
    </row>
    <row r="18" spans="1:29" x14ac:dyDescent="0.2">
      <c r="C18" s="99" t="s">
        <v>33</v>
      </c>
      <c r="D18" s="100">
        <v>44936</v>
      </c>
      <c r="G18" s="99" t="s">
        <v>172</v>
      </c>
      <c r="H18" s="100">
        <v>44950</v>
      </c>
      <c r="K18" s="99" t="s">
        <v>37</v>
      </c>
      <c r="L18" s="100">
        <v>44964</v>
      </c>
      <c r="O18" s="99" t="s">
        <v>167</v>
      </c>
      <c r="P18" s="100">
        <v>44978</v>
      </c>
      <c r="S18" s="99" t="s">
        <v>154</v>
      </c>
      <c r="T18" s="100">
        <v>44992</v>
      </c>
      <c r="W18" s="99" t="s">
        <v>166</v>
      </c>
      <c r="X18" s="100">
        <v>45006</v>
      </c>
      <c r="AA18" s="99" t="s">
        <v>5</v>
      </c>
      <c r="AB18" s="100">
        <v>45020</v>
      </c>
    </row>
    <row r="19" spans="1:29" x14ac:dyDescent="0.2">
      <c r="A19" s="115">
        <v>1</v>
      </c>
      <c r="C19" s="103"/>
      <c r="D19" s="103"/>
      <c r="E19" s="104"/>
      <c r="F19" s="105"/>
      <c r="G19" s="103"/>
      <c r="H19" s="103"/>
      <c r="I19" s="104"/>
      <c r="J19" s="105"/>
      <c r="K19" s="103"/>
      <c r="L19" s="103"/>
      <c r="M19" s="104"/>
      <c r="N19" s="105"/>
      <c r="O19" s="103"/>
      <c r="P19" s="103"/>
      <c r="Q19" s="104"/>
      <c r="R19" s="120"/>
      <c r="S19" s="103"/>
      <c r="T19" s="103"/>
      <c r="U19" s="104"/>
      <c r="V19" s="105"/>
      <c r="W19" s="103"/>
      <c r="X19" s="103"/>
      <c r="Y19" s="104"/>
      <c r="Z19" s="118"/>
      <c r="AA19" s="103"/>
      <c r="AB19" s="103"/>
      <c r="AC19" s="104"/>
    </row>
    <row r="20" spans="1:29" x14ac:dyDescent="0.2">
      <c r="A20" s="115">
        <v>2</v>
      </c>
      <c r="C20" s="103"/>
      <c r="D20" s="103"/>
      <c r="E20" s="104"/>
      <c r="F20" s="105"/>
      <c r="G20" s="103"/>
      <c r="H20" s="103"/>
      <c r="I20" s="104"/>
      <c r="J20" s="105"/>
      <c r="K20" s="103"/>
      <c r="L20" s="103"/>
      <c r="M20" s="104"/>
      <c r="N20" s="105"/>
      <c r="O20" s="103"/>
      <c r="P20" s="103"/>
      <c r="Q20" s="104"/>
      <c r="R20" s="120"/>
      <c r="S20" s="103"/>
      <c r="T20" s="103"/>
      <c r="U20" s="104"/>
      <c r="V20" s="105"/>
      <c r="W20" s="103"/>
      <c r="X20" s="103"/>
      <c r="Y20" s="104"/>
      <c r="Z20" s="118"/>
      <c r="AA20" s="103"/>
      <c r="AB20" s="103"/>
      <c r="AC20" s="104"/>
    </row>
    <row r="21" spans="1:29" x14ac:dyDescent="0.2">
      <c r="A21" s="115">
        <v>3</v>
      </c>
      <c r="C21" s="103"/>
      <c r="D21" s="103"/>
      <c r="E21" s="104"/>
      <c r="F21" s="105"/>
      <c r="G21" s="103"/>
      <c r="H21" s="103"/>
      <c r="I21" s="104"/>
      <c r="J21" s="105"/>
      <c r="K21" s="103"/>
      <c r="L21" s="103"/>
      <c r="M21" s="104"/>
      <c r="N21" s="105"/>
      <c r="O21" s="103"/>
      <c r="P21" s="103"/>
      <c r="Q21" s="104"/>
      <c r="R21" s="120"/>
      <c r="S21" s="103"/>
      <c r="T21" s="103"/>
      <c r="U21" s="104"/>
      <c r="V21" s="105"/>
      <c r="W21" s="103"/>
      <c r="X21" s="103"/>
      <c r="Y21" s="104"/>
      <c r="Z21" s="118"/>
      <c r="AA21" s="103"/>
      <c r="AB21" s="103"/>
      <c r="AC21" s="104"/>
    </row>
    <row r="22" spans="1:29" x14ac:dyDescent="0.2">
      <c r="A22" s="115">
        <v>4</v>
      </c>
      <c r="C22" s="103"/>
      <c r="D22" s="103"/>
      <c r="E22" s="104"/>
      <c r="F22" s="105"/>
      <c r="G22" s="103"/>
      <c r="H22" s="103"/>
      <c r="I22" s="104"/>
      <c r="J22" s="105"/>
      <c r="K22" s="103"/>
      <c r="L22" s="103"/>
      <c r="M22" s="104"/>
      <c r="N22" s="105"/>
      <c r="O22" s="103"/>
      <c r="P22" s="103"/>
      <c r="Q22" s="104"/>
      <c r="R22" s="105"/>
      <c r="S22" s="103"/>
      <c r="T22" s="103"/>
      <c r="U22" s="104"/>
      <c r="V22" s="105"/>
      <c r="W22" s="103"/>
      <c r="X22" s="103"/>
      <c r="Y22" s="104"/>
      <c r="Z22" s="118"/>
      <c r="AA22" s="103"/>
      <c r="AB22" s="103"/>
      <c r="AC22" s="104"/>
    </row>
    <row r="23" spans="1:29" x14ac:dyDescent="0.2">
      <c r="A23" s="115">
        <v>5</v>
      </c>
      <c r="C23" s="103"/>
      <c r="D23" s="103"/>
      <c r="E23" s="104"/>
      <c r="F23" s="105"/>
      <c r="G23" s="103"/>
      <c r="H23" s="103"/>
      <c r="I23" s="104"/>
      <c r="J23" s="105"/>
      <c r="K23" s="103"/>
      <c r="L23" s="103"/>
      <c r="M23" s="104"/>
      <c r="N23" s="105"/>
      <c r="O23" s="103"/>
      <c r="P23" s="103"/>
      <c r="Q23" s="104"/>
      <c r="R23" s="105"/>
      <c r="S23" s="103"/>
      <c r="T23" s="103"/>
      <c r="U23" s="104"/>
      <c r="V23" s="105"/>
      <c r="W23" s="103"/>
      <c r="X23" s="103"/>
      <c r="Y23" s="104"/>
      <c r="Z23" s="118"/>
      <c r="AA23" s="103"/>
      <c r="AB23" s="103"/>
      <c r="AC23" s="104"/>
    </row>
    <row r="24" spans="1:29" x14ac:dyDescent="0.2">
      <c r="A24" s="115">
        <v>6</v>
      </c>
      <c r="C24" s="103"/>
      <c r="D24" s="103"/>
      <c r="E24" s="104"/>
      <c r="F24" s="105"/>
      <c r="G24" s="103"/>
      <c r="H24" s="103"/>
      <c r="I24" s="104"/>
      <c r="J24" s="105"/>
      <c r="K24" s="103"/>
      <c r="L24" s="103"/>
      <c r="M24" s="104"/>
      <c r="N24" s="105"/>
      <c r="O24" s="103"/>
      <c r="P24" s="103"/>
      <c r="Q24" s="104"/>
      <c r="R24" s="105"/>
      <c r="S24" s="103"/>
      <c r="T24" s="103"/>
      <c r="U24" s="104"/>
      <c r="V24" s="105"/>
      <c r="W24" s="103"/>
      <c r="X24" s="103"/>
      <c r="Y24" s="104"/>
      <c r="Z24" s="118"/>
      <c r="AA24" s="103"/>
      <c r="AB24" s="103"/>
      <c r="AC24" s="104"/>
    </row>
    <row r="25" spans="1:29" x14ac:dyDescent="0.2">
      <c r="A25" s="115">
        <v>7</v>
      </c>
      <c r="C25" s="103"/>
      <c r="D25" s="103"/>
      <c r="E25" s="104"/>
      <c r="F25" s="105"/>
      <c r="G25" s="103"/>
      <c r="H25" s="103"/>
      <c r="I25" s="104"/>
      <c r="J25" s="105"/>
      <c r="K25" s="103"/>
      <c r="L25" s="103"/>
      <c r="M25" s="104"/>
      <c r="N25" s="105"/>
      <c r="O25" s="103"/>
      <c r="P25" s="103"/>
      <c r="Q25" s="104"/>
      <c r="R25" s="105"/>
      <c r="S25" s="103"/>
      <c r="T25" s="103"/>
      <c r="U25" s="104"/>
      <c r="V25" s="105"/>
      <c r="W25" s="103"/>
      <c r="X25" s="103"/>
      <c r="Y25" s="104"/>
      <c r="Z25" s="118"/>
      <c r="AA25" s="103"/>
      <c r="AB25" s="103"/>
      <c r="AC25" s="104"/>
    </row>
    <row r="26" spans="1:29" x14ac:dyDescent="0.2">
      <c r="A26" s="115">
        <v>8</v>
      </c>
      <c r="C26" s="103"/>
      <c r="D26" s="103"/>
      <c r="E26" s="104"/>
      <c r="F26" s="105"/>
      <c r="G26" s="103"/>
      <c r="H26" s="103"/>
      <c r="I26" s="104"/>
      <c r="J26" s="105"/>
      <c r="K26" s="103"/>
      <c r="L26" s="103"/>
      <c r="M26" s="104"/>
      <c r="N26" s="105"/>
      <c r="O26" s="103"/>
      <c r="P26" s="103"/>
      <c r="Q26" s="104"/>
      <c r="R26" s="105"/>
      <c r="S26" s="103"/>
      <c r="T26" s="103"/>
      <c r="U26" s="104"/>
      <c r="V26" s="105"/>
      <c r="W26" s="103"/>
      <c r="X26" s="103"/>
      <c r="Y26" s="104"/>
      <c r="Z26" s="118"/>
      <c r="AA26" s="103"/>
      <c r="AB26" s="103"/>
      <c r="AC26" s="104"/>
    </row>
    <row r="27" spans="1:29" x14ac:dyDescent="0.2">
      <c r="A27" s="115">
        <v>9</v>
      </c>
      <c r="C27" s="103"/>
      <c r="D27" s="103"/>
      <c r="E27" s="104"/>
      <c r="F27" s="105"/>
      <c r="G27" s="103"/>
      <c r="H27" s="103"/>
      <c r="I27" s="104"/>
      <c r="J27" s="105"/>
      <c r="K27" s="103"/>
      <c r="L27" s="103"/>
      <c r="M27" s="104"/>
      <c r="N27" s="105"/>
      <c r="O27" s="103"/>
      <c r="P27" s="103"/>
      <c r="Q27" s="104"/>
      <c r="R27" s="105"/>
      <c r="S27" s="103"/>
      <c r="T27" s="103"/>
      <c r="U27" s="104"/>
      <c r="V27" s="105"/>
      <c r="W27" s="103"/>
      <c r="X27" s="103"/>
      <c r="Y27" s="104"/>
      <c r="Z27" s="118"/>
      <c r="AA27" s="103"/>
      <c r="AB27" s="103"/>
      <c r="AC27" s="104"/>
    </row>
    <row r="28" spans="1:29" x14ac:dyDescent="0.2">
      <c r="A28" s="115">
        <v>10</v>
      </c>
      <c r="C28" s="103"/>
      <c r="D28" s="103"/>
      <c r="E28" s="104"/>
      <c r="F28" s="105"/>
      <c r="G28" s="103"/>
      <c r="H28" s="103"/>
      <c r="I28" s="104"/>
      <c r="J28" s="105"/>
      <c r="K28" s="103"/>
      <c r="L28" s="103"/>
      <c r="M28" s="104"/>
      <c r="N28" s="105"/>
      <c r="O28" s="108"/>
      <c r="P28" s="108"/>
      <c r="Q28" s="110"/>
      <c r="R28" s="105"/>
      <c r="S28" s="103"/>
      <c r="T28" s="103"/>
      <c r="U28" s="104"/>
      <c r="V28" s="105"/>
      <c r="W28" s="103"/>
      <c r="X28" s="103"/>
      <c r="Y28" s="104"/>
      <c r="Z28" s="118"/>
      <c r="AA28" s="103"/>
      <c r="AB28" s="103"/>
      <c r="AC28" s="104"/>
    </row>
    <row r="29" spans="1:29" x14ac:dyDescent="0.2">
      <c r="A29" s="115">
        <v>11</v>
      </c>
      <c r="C29" s="103"/>
      <c r="D29" s="103"/>
      <c r="E29" s="104"/>
      <c r="F29" s="105"/>
      <c r="G29" s="103"/>
      <c r="H29" s="103"/>
      <c r="I29" s="104"/>
      <c r="J29" s="105"/>
      <c r="K29" s="103"/>
      <c r="L29" s="103"/>
      <c r="M29" s="104"/>
      <c r="N29" s="105"/>
      <c r="O29" s="108"/>
      <c r="P29" s="108"/>
      <c r="Q29" s="110"/>
      <c r="R29" s="105"/>
      <c r="S29" s="103"/>
      <c r="T29" s="103"/>
      <c r="U29" s="104"/>
      <c r="V29" s="105"/>
      <c r="W29" s="103"/>
      <c r="X29" s="103"/>
      <c r="Y29" s="104"/>
      <c r="Z29" s="118"/>
      <c r="AA29" s="103"/>
      <c r="AB29" s="103"/>
      <c r="AC29" s="104"/>
    </row>
  </sheetData>
  <pageMargins left="0.51181102362204722" right="0.51181102362204722" top="0.78740157480314965" bottom="0.78740157480314965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A79"/>
  <sheetViews>
    <sheetView showGridLines="0" workbookViewId="0">
      <selection activeCell="D13" sqref="D13"/>
    </sheetView>
  </sheetViews>
  <sheetFormatPr defaultRowHeight="15" x14ac:dyDescent="0.25"/>
  <cols>
    <col min="1" max="2" width="2.85546875" customWidth="1"/>
    <col min="3" max="3" width="13" customWidth="1"/>
    <col min="4" max="10" width="4.28515625" customWidth="1"/>
    <col min="11" max="11" width="4.28515625" bestFit="1" customWidth="1"/>
    <col min="12" max="14" width="4.28515625" customWidth="1"/>
    <col min="15" max="15" width="4.28515625" style="2" customWidth="1"/>
    <col min="16" max="22" width="4.28515625" customWidth="1"/>
    <col min="23" max="23" width="4.28515625" style="2" customWidth="1"/>
    <col min="24" max="26" width="4.28515625" customWidth="1"/>
    <col min="27" max="27" width="5.5703125" bestFit="1" customWidth="1"/>
  </cols>
  <sheetData>
    <row r="1" spans="2:27" ht="18.75" x14ac:dyDescent="0.3">
      <c r="D1" s="21" t="s">
        <v>152</v>
      </c>
      <c r="E1" s="21"/>
      <c r="F1" s="21"/>
      <c r="G1" s="21"/>
      <c r="H1" s="21"/>
    </row>
    <row r="3" spans="2:27" x14ac:dyDescent="0.25">
      <c r="B3" s="33"/>
      <c r="C3" s="34" t="s">
        <v>124</v>
      </c>
    </row>
    <row r="4" spans="2:27" x14ac:dyDescent="0.25">
      <c r="B4" s="35"/>
      <c r="C4" s="34" t="s">
        <v>125</v>
      </c>
      <c r="D4" s="37" t="s">
        <v>127</v>
      </c>
      <c r="E4" s="36" t="s">
        <v>126</v>
      </c>
      <c r="F4" s="37" t="s">
        <v>127</v>
      </c>
      <c r="G4" s="36" t="s">
        <v>126</v>
      </c>
      <c r="H4" s="36" t="s">
        <v>126</v>
      </c>
      <c r="I4" s="37" t="s">
        <v>127</v>
      </c>
      <c r="J4" s="36" t="s">
        <v>126</v>
      </c>
      <c r="K4" s="37" t="s">
        <v>127</v>
      </c>
      <c r="L4" s="36" t="s">
        <v>126</v>
      </c>
      <c r="M4" s="37" t="s">
        <v>127</v>
      </c>
      <c r="N4" s="36" t="s">
        <v>126</v>
      </c>
      <c r="O4" s="37" t="s">
        <v>127</v>
      </c>
      <c r="P4" s="36" t="s">
        <v>126</v>
      </c>
      <c r="Q4" s="37" t="s">
        <v>127</v>
      </c>
      <c r="R4" s="36" t="s">
        <v>126</v>
      </c>
      <c r="S4" s="37" t="s">
        <v>127</v>
      </c>
      <c r="T4" s="36" t="s">
        <v>126</v>
      </c>
      <c r="U4" s="37" t="s">
        <v>127</v>
      </c>
      <c r="V4" s="36" t="s">
        <v>126</v>
      </c>
      <c r="W4" s="37" t="s">
        <v>127</v>
      </c>
      <c r="X4" s="36" t="s">
        <v>126</v>
      </c>
      <c r="Y4" s="37" t="s">
        <v>127</v>
      </c>
      <c r="Z4" s="36" t="s">
        <v>126</v>
      </c>
      <c r="AA4" s="135" t="s">
        <v>128</v>
      </c>
    </row>
    <row r="5" spans="2:27" x14ac:dyDescent="0.25">
      <c r="D5" s="38">
        <v>23</v>
      </c>
      <c r="E5" s="38">
        <v>22</v>
      </c>
      <c r="F5" s="38">
        <v>22</v>
      </c>
      <c r="G5" s="38">
        <v>21</v>
      </c>
      <c r="H5" s="38">
        <v>20</v>
      </c>
      <c r="I5" s="38">
        <v>20</v>
      </c>
      <c r="J5" s="38">
        <v>19</v>
      </c>
      <c r="K5" s="38">
        <v>19</v>
      </c>
      <c r="L5" s="38">
        <v>18</v>
      </c>
      <c r="M5" s="38">
        <v>18</v>
      </c>
      <c r="N5" s="38">
        <v>17</v>
      </c>
      <c r="O5" s="38">
        <v>17</v>
      </c>
      <c r="P5" s="38">
        <v>16</v>
      </c>
      <c r="Q5" s="38">
        <v>16</v>
      </c>
      <c r="R5" s="38">
        <v>15</v>
      </c>
      <c r="S5" s="38">
        <v>15</v>
      </c>
      <c r="T5" s="38">
        <v>14</v>
      </c>
      <c r="U5" s="38">
        <v>14</v>
      </c>
      <c r="V5" s="38">
        <v>13</v>
      </c>
      <c r="W5" s="38">
        <v>13</v>
      </c>
      <c r="X5" s="38">
        <v>12</v>
      </c>
      <c r="Y5" s="38">
        <v>12</v>
      </c>
      <c r="Z5" s="39">
        <v>11</v>
      </c>
      <c r="AA5" s="136"/>
    </row>
    <row r="7" spans="2:27" x14ac:dyDescent="0.25">
      <c r="C7" s="40" t="s">
        <v>129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40"/>
      <c r="Q7" s="40"/>
      <c r="R7" s="40"/>
      <c r="S7" s="40"/>
      <c r="T7" s="40"/>
      <c r="U7" s="40"/>
      <c r="V7" s="40"/>
      <c r="W7" s="41"/>
      <c r="X7" s="40"/>
    </row>
    <row r="9" spans="2:27" x14ac:dyDescent="0.25">
      <c r="D9" s="137" t="s">
        <v>130</v>
      </c>
      <c r="E9" s="137"/>
      <c r="F9" s="137"/>
      <c r="G9" s="137"/>
      <c r="H9" s="137"/>
      <c r="I9" s="137"/>
      <c r="J9" s="137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</row>
    <row r="10" spans="2:27" x14ac:dyDescent="0.25">
      <c r="C10" s="43" t="s">
        <v>131</v>
      </c>
      <c r="D10" s="79"/>
      <c r="E10" s="79"/>
      <c r="F10" s="79"/>
      <c r="G10" s="44"/>
      <c r="H10" s="44"/>
      <c r="I10" s="44"/>
      <c r="J10" s="26">
        <v>1</v>
      </c>
      <c r="K10" s="26">
        <v>1</v>
      </c>
      <c r="L10" s="26">
        <v>1</v>
      </c>
      <c r="M10" s="44"/>
      <c r="N10" s="26">
        <v>1</v>
      </c>
      <c r="O10" s="44"/>
      <c r="P10" s="44"/>
      <c r="Q10" s="44"/>
      <c r="R10" s="44"/>
      <c r="S10" s="44"/>
      <c r="T10" s="44"/>
      <c r="U10" s="44"/>
      <c r="V10" s="26">
        <v>1</v>
      </c>
      <c r="W10" s="44"/>
      <c r="X10" s="26">
        <v>1</v>
      </c>
      <c r="Y10" s="26">
        <v>1</v>
      </c>
      <c r="Z10" s="26">
        <v>1</v>
      </c>
      <c r="AA10" s="33">
        <v>2</v>
      </c>
    </row>
    <row r="11" spans="2:27" x14ac:dyDescent="0.25">
      <c r="C11" s="43" t="s">
        <v>132</v>
      </c>
      <c r="D11" s="79"/>
      <c r="E11" s="79"/>
      <c r="F11" s="79"/>
      <c r="G11" s="44"/>
      <c r="H11" s="44"/>
      <c r="I11" s="44"/>
      <c r="J11" s="26">
        <v>2</v>
      </c>
      <c r="K11" s="44"/>
      <c r="L11" s="33">
        <v>3</v>
      </c>
      <c r="M11" s="26">
        <v>1</v>
      </c>
      <c r="N11" s="44"/>
      <c r="O11" s="26">
        <v>1</v>
      </c>
      <c r="P11" s="26">
        <v>1</v>
      </c>
      <c r="Q11" s="26">
        <v>2</v>
      </c>
      <c r="R11" s="26">
        <v>1</v>
      </c>
      <c r="S11" s="44"/>
      <c r="T11" s="44"/>
      <c r="U11" s="44"/>
      <c r="V11" s="26">
        <v>1</v>
      </c>
      <c r="W11" s="26">
        <v>1</v>
      </c>
      <c r="X11" s="44"/>
      <c r="Y11" s="33">
        <v>3</v>
      </c>
      <c r="Z11" s="26">
        <v>3</v>
      </c>
      <c r="AA11" s="26">
        <v>2</v>
      </c>
    </row>
    <row r="12" spans="2:27" x14ac:dyDescent="0.25">
      <c r="C12" s="43" t="s">
        <v>133</v>
      </c>
      <c r="D12" s="79"/>
      <c r="E12" s="81">
        <v>1</v>
      </c>
      <c r="F12" s="81">
        <v>1</v>
      </c>
      <c r="G12" s="26">
        <v>2</v>
      </c>
      <c r="H12" s="26">
        <v>1</v>
      </c>
      <c r="I12" s="26">
        <v>1</v>
      </c>
      <c r="J12" s="44"/>
      <c r="K12" s="26">
        <v>2</v>
      </c>
      <c r="L12" s="26">
        <v>1</v>
      </c>
      <c r="M12" s="26">
        <v>1</v>
      </c>
      <c r="N12" s="26">
        <v>2</v>
      </c>
      <c r="O12" s="44"/>
      <c r="P12" s="26">
        <v>1</v>
      </c>
      <c r="Q12" s="26">
        <v>2</v>
      </c>
      <c r="R12" s="26">
        <v>3</v>
      </c>
      <c r="S12" s="26">
        <v>1</v>
      </c>
      <c r="T12" s="33">
        <v>4</v>
      </c>
      <c r="U12" s="26">
        <v>2</v>
      </c>
      <c r="V12" s="26">
        <v>1</v>
      </c>
      <c r="W12" s="44"/>
      <c r="X12" s="26">
        <v>2</v>
      </c>
      <c r="Y12" s="26">
        <v>2</v>
      </c>
      <c r="Z12" s="33">
        <v>4</v>
      </c>
      <c r="AA12" s="26">
        <v>1</v>
      </c>
    </row>
    <row r="13" spans="2:27" x14ac:dyDescent="0.25">
      <c r="C13" s="43" t="s">
        <v>134</v>
      </c>
      <c r="D13" s="81">
        <v>2</v>
      </c>
      <c r="E13" s="81">
        <v>2</v>
      </c>
      <c r="F13" s="79"/>
      <c r="G13" s="26">
        <v>1</v>
      </c>
      <c r="H13" s="26">
        <v>1</v>
      </c>
      <c r="I13" s="26">
        <v>1</v>
      </c>
      <c r="J13" s="26">
        <v>2</v>
      </c>
      <c r="K13" s="44"/>
      <c r="L13" s="26">
        <v>1</v>
      </c>
      <c r="M13" s="26">
        <v>2</v>
      </c>
      <c r="N13" s="26">
        <v>1</v>
      </c>
      <c r="O13" s="33">
        <v>4</v>
      </c>
      <c r="P13" s="26">
        <v>2</v>
      </c>
      <c r="Q13" s="44"/>
      <c r="R13" s="26">
        <v>2</v>
      </c>
      <c r="S13" s="26">
        <v>1</v>
      </c>
      <c r="T13" s="45">
        <v>1</v>
      </c>
      <c r="U13" s="44"/>
      <c r="V13" s="26">
        <v>1</v>
      </c>
      <c r="W13" s="26">
        <v>1</v>
      </c>
      <c r="X13" s="26">
        <v>1</v>
      </c>
      <c r="Y13" s="26">
        <v>1</v>
      </c>
      <c r="Z13" s="44"/>
      <c r="AA13" s="26">
        <v>2</v>
      </c>
    </row>
    <row r="14" spans="2:27" ht="14.45" customHeight="1" x14ac:dyDescent="0.25">
      <c r="C14" s="43" t="s">
        <v>135</v>
      </c>
      <c r="D14" s="81">
        <v>1</v>
      </c>
      <c r="E14" s="81">
        <v>1</v>
      </c>
      <c r="F14" s="81">
        <v>2</v>
      </c>
      <c r="G14" s="26">
        <v>1</v>
      </c>
      <c r="H14" s="44"/>
      <c r="I14" s="44"/>
      <c r="J14" s="26">
        <v>1</v>
      </c>
      <c r="K14" s="26">
        <v>1</v>
      </c>
      <c r="L14" s="26">
        <v>2</v>
      </c>
      <c r="M14" s="26">
        <v>2</v>
      </c>
      <c r="N14" s="26">
        <v>3</v>
      </c>
      <c r="O14" s="26">
        <v>2</v>
      </c>
      <c r="P14" s="33">
        <v>4</v>
      </c>
      <c r="Q14" s="26">
        <v>3</v>
      </c>
      <c r="R14" s="26">
        <v>2</v>
      </c>
      <c r="S14" s="26">
        <v>2</v>
      </c>
      <c r="T14" s="44"/>
      <c r="U14" s="26">
        <v>2</v>
      </c>
      <c r="V14" s="45">
        <v>2</v>
      </c>
      <c r="W14" s="26">
        <v>3</v>
      </c>
      <c r="X14" s="26">
        <v>3</v>
      </c>
      <c r="Y14" s="26">
        <v>2</v>
      </c>
      <c r="Z14" s="33">
        <v>4</v>
      </c>
      <c r="AA14" s="26">
        <v>1</v>
      </c>
    </row>
    <row r="15" spans="2:27" ht="14.45" customHeight="1" x14ac:dyDescent="0.25">
      <c r="C15" s="43" t="s">
        <v>136</v>
      </c>
      <c r="D15" s="81">
        <v>2</v>
      </c>
      <c r="E15" s="81">
        <v>1</v>
      </c>
      <c r="F15" s="81">
        <v>1</v>
      </c>
      <c r="G15" s="26">
        <v>1</v>
      </c>
      <c r="H15" s="26">
        <v>1</v>
      </c>
      <c r="I15" s="26">
        <v>1</v>
      </c>
      <c r="J15" s="26">
        <v>3</v>
      </c>
      <c r="K15" s="33">
        <v>4</v>
      </c>
      <c r="L15" s="26">
        <v>2</v>
      </c>
      <c r="M15" s="26">
        <v>3</v>
      </c>
      <c r="N15" s="26">
        <v>2</v>
      </c>
      <c r="O15" s="26">
        <v>2</v>
      </c>
      <c r="P15" s="26">
        <v>2</v>
      </c>
      <c r="Q15" s="46">
        <v>1</v>
      </c>
      <c r="R15" s="26">
        <v>2</v>
      </c>
      <c r="S15" s="26">
        <v>2</v>
      </c>
      <c r="T15" s="46">
        <v>1</v>
      </c>
      <c r="U15" s="33">
        <v>4</v>
      </c>
      <c r="V15" s="45">
        <v>3</v>
      </c>
      <c r="W15" s="26">
        <v>2</v>
      </c>
      <c r="X15" s="46">
        <v>1</v>
      </c>
      <c r="Y15" s="45">
        <v>3</v>
      </c>
      <c r="Z15" s="26">
        <v>3</v>
      </c>
      <c r="AA15" s="33">
        <v>3</v>
      </c>
    </row>
    <row r="16" spans="2:27" ht="14.45" customHeight="1" x14ac:dyDescent="0.25">
      <c r="C16" s="43" t="s">
        <v>137</v>
      </c>
      <c r="D16" s="81">
        <v>1</v>
      </c>
      <c r="E16" s="81">
        <v>2</v>
      </c>
      <c r="F16" s="81">
        <v>2</v>
      </c>
      <c r="G16" s="26">
        <v>3</v>
      </c>
      <c r="H16" s="26">
        <v>5</v>
      </c>
      <c r="I16" s="26">
        <v>4</v>
      </c>
      <c r="J16" s="26">
        <v>5</v>
      </c>
      <c r="K16" s="26">
        <v>4</v>
      </c>
      <c r="L16" s="26">
        <v>3</v>
      </c>
      <c r="M16" s="26">
        <v>1</v>
      </c>
      <c r="N16" s="26">
        <v>2</v>
      </c>
      <c r="O16" s="26">
        <v>2</v>
      </c>
      <c r="P16" s="26">
        <v>2</v>
      </c>
      <c r="Q16" s="26">
        <v>3</v>
      </c>
      <c r="R16" s="26">
        <v>4</v>
      </c>
      <c r="S16" s="26">
        <v>4</v>
      </c>
      <c r="T16" s="33">
        <v>6</v>
      </c>
      <c r="U16" s="44"/>
      <c r="V16" s="26">
        <v>1</v>
      </c>
      <c r="W16" s="26">
        <v>2</v>
      </c>
      <c r="X16" s="26">
        <v>1</v>
      </c>
      <c r="Y16" s="33">
        <v>4</v>
      </c>
      <c r="Z16" s="26">
        <v>2</v>
      </c>
      <c r="AA16" s="26">
        <v>1</v>
      </c>
    </row>
    <row r="17" spans="3:27" ht="14.45" customHeight="1" x14ac:dyDescent="0.25">
      <c r="C17" s="43" t="s">
        <v>138</v>
      </c>
      <c r="D17" s="81">
        <v>5</v>
      </c>
      <c r="E17" s="81">
        <v>7</v>
      </c>
      <c r="F17" s="80">
        <v>8</v>
      </c>
      <c r="G17" s="26">
        <v>5</v>
      </c>
      <c r="H17" s="26">
        <v>4</v>
      </c>
      <c r="I17" s="26">
        <v>6</v>
      </c>
      <c r="J17" s="26">
        <v>6</v>
      </c>
      <c r="K17" s="26">
        <v>6</v>
      </c>
      <c r="L17" s="26">
        <v>6</v>
      </c>
      <c r="M17" s="33">
        <v>7</v>
      </c>
      <c r="N17" s="33">
        <v>6</v>
      </c>
      <c r="O17" s="26">
        <v>2</v>
      </c>
      <c r="P17" s="26">
        <v>2</v>
      </c>
      <c r="Q17" s="26">
        <v>4</v>
      </c>
      <c r="R17" s="26">
        <v>4</v>
      </c>
      <c r="S17" s="33">
        <v>4</v>
      </c>
      <c r="T17" s="45">
        <v>3</v>
      </c>
      <c r="U17" s="45">
        <v>3</v>
      </c>
      <c r="V17" s="26">
        <v>2</v>
      </c>
      <c r="W17" s="44"/>
      <c r="X17" s="26">
        <v>1</v>
      </c>
      <c r="Y17" s="45">
        <v>2</v>
      </c>
      <c r="Z17" s="26">
        <v>2</v>
      </c>
      <c r="AA17" s="26">
        <v>1</v>
      </c>
    </row>
    <row r="18" spans="3:27" ht="14.45" customHeight="1" x14ac:dyDescent="0.25">
      <c r="C18" s="43" t="s">
        <v>139</v>
      </c>
      <c r="D18" s="81">
        <v>3</v>
      </c>
      <c r="E18" s="81">
        <v>2</v>
      </c>
      <c r="F18" s="81">
        <v>3</v>
      </c>
      <c r="G18" s="33">
        <v>5</v>
      </c>
      <c r="H18" s="26">
        <v>4</v>
      </c>
      <c r="I18" s="26">
        <v>3</v>
      </c>
      <c r="J18" s="33">
        <v>4</v>
      </c>
      <c r="K18" s="26">
        <v>2</v>
      </c>
      <c r="L18" s="26">
        <v>3</v>
      </c>
      <c r="M18" s="26">
        <v>2</v>
      </c>
      <c r="N18" s="33">
        <v>4</v>
      </c>
      <c r="O18" s="33">
        <v>3</v>
      </c>
      <c r="P18" s="26">
        <v>1</v>
      </c>
      <c r="Q18" s="26">
        <v>1</v>
      </c>
      <c r="R18" s="26">
        <v>1</v>
      </c>
      <c r="S18" s="26">
        <v>1</v>
      </c>
      <c r="T18" s="44"/>
      <c r="U18" s="33">
        <v>2</v>
      </c>
      <c r="V18" s="44"/>
      <c r="W18" s="45">
        <v>1</v>
      </c>
      <c r="X18" s="45"/>
      <c r="Y18" s="45"/>
      <c r="Z18" s="45"/>
      <c r="AA18" s="45"/>
    </row>
    <row r="19" spans="3:27" ht="14.45" customHeight="1" x14ac:dyDescent="0.25">
      <c r="C19" s="43" t="s">
        <v>140</v>
      </c>
      <c r="D19" s="81">
        <v>3</v>
      </c>
      <c r="E19" s="81">
        <v>3</v>
      </c>
      <c r="F19" s="81">
        <v>3</v>
      </c>
      <c r="G19" s="26">
        <v>3</v>
      </c>
      <c r="H19" s="26">
        <v>3</v>
      </c>
      <c r="I19" s="33">
        <v>6</v>
      </c>
      <c r="J19" s="33">
        <v>4</v>
      </c>
      <c r="K19" s="26">
        <v>2</v>
      </c>
      <c r="L19" s="33">
        <v>4</v>
      </c>
      <c r="M19" s="26">
        <v>1</v>
      </c>
      <c r="N19" s="26">
        <v>1</v>
      </c>
      <c r="O19" s="44"/>
      <c r="P19" s="26">
        <v>1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3:27" ht="14.45" customHeight="1" x14ac:dyDescent="0.25">
      <c r="C20" s="43" t="s">
        <v>141</v>
      </c>
      <c r="D20" s="81">
        <v>4</v>
      </c>
      <c r="E20" s="81">
        <v>4</v>
      </c>
      <c r="F20" s="81">
        <v>3</v>
      </c>
      <c r="G20" s="26">
        <v>2</v>
      </c>
      <c r="H20" s="26">
        <v>3</v>
      </c>
      <c r="I20" s="26">
        <v>2</v>
      </c>
      <c r="J20" s="33">
        <v>4</v>
      </c>
      <c r="K20" s="33">
        <v>3</v>
      </c>
      <c r="L20" s="33">
        <v>2</v>
      </c>
      <c r="M20" s="26">
        <v>1</v>
      </c>
      <c r="N20" s="49">
        <v>2</v>
      </c>
      <c r="O20" s="26">
        <v>1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3:27" ht="14.45" customHeight="1" x14ac:dyDescent="0.25">
      <c r="C21" s="43" t="s">
        <v>142</v>
      </c>
      <c r="D21" s="81">
        <v>2</v>
      </c>
      <c r="E21" s="81">
        <v>2</v>
      </c>
      <c r="F21" s="81">
        <v>1</v>
      </c>
      <c r="G21" s="26">
        <v>2</v>
      </c>
      <c r="H21" s="33">
        <v>4</v>
      </c>
      <c r="I21" s="26">
        <v>2</v>
      </c>
      <c r="J21" s="44"/>
      <c r="K21" s="33">
        <v>3</v>
      </c>
      <c r="L21" s="33">
        <v>2</v>
      </c>
      <c r="M21" s="26"/>
      <c r="N21" s="26"/>
      <c r="O21" s="26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3:27" ht="14.45" customHeight="1" x14ac:dyDescent="0.25">
      <c r="C22" s="50" t="s">
        <v>143</v>
      </c>
      <c r="D22" s="82">
        <v>6</v>
      </c>
      <c r="E22" s="82">
        <v>8</v>
      </c>
      <c r="F22" s="82">
        <v>2</v>
      </c>
      <c r="G22" s="51">
        <v>6</v>
      </c>
      <c r="H22" s="51">
        <v>3</v>
      </c>
      <c r="I22" s="51">
        <v>6</v>
      </c>
      <c r="J22" s="51">
        <v>8</v>
      </c>
      <c r="K22" s="51">
        <v>8</v>
      </c>
      <c r="L22" s="50">
        <v>14</v>
      </c>
      <c r="M22" s="49">
        <v>15</v>
      </c>
      <c r="N22" s="51">
        <v>2</v>
      </c>
      <c r="O22" s="51">
        <v>4</v>
      </c>
      <c r="P22" s="44"/>
      <c r="Q22" s="51">
        <v>3</v>
      </c>
      <c r="R22" s="48">
        <v>3</v>
      </c>
      <c r="S22" s="48">
        <v>1</v>
      </c>
      <c r="T22" s="48">
        <v>3</v>
      </c>
      <c r="U22" s="51">
        <v>3</v>
      </c>
      <c r="V22" s="51">
        <v>3</v>
      </c>
      <c r="W22" s="51">
        <v>4</v>
      </c>
      <c r="X22" s="49">
        <v>7</v>
      </c>
      <c r="Y22" s="51">
        <v>4</v>
      </c>
      <c r="Z22" s="48">
        <v>2</v>
      </c>
      <c r="AA22" s="51">
        <v>5</v>
      </c>
    </row>
    <row r="23" spans="3:27" ht="14.45" customHeight="1" x14ac:dyDescent="0.25">
      <c r="C23" s="52" t="s">
        <v>104</v>
      </c>
      <c r="D23" s="53">
        <f>SUM(D10:D22)</f>
        <v>29</v>
      </c>
      <c r="E23" s="53">
        <f>SUM(E10:E22)</f>
        <v>33</v>
      </c>
      <c r="F23" s="53">
        <f>SUM(F10:F22)</f>
        <v>26</v>
      </c>
      <c r="G23" s="53">
        <f>SUM(G10:G22)</f>
        <v>31</v>
      </c>
      <c r="H23" s="53">
        <f t="shared" ref="H23:L23" si="0">SUM(H10:H22)</f>
        <v>29</v>
      </c>
      <c r="I23" s="53">
        <f t="shared" si="0"/>
        <v>32</v>
      </c>
      <c r="J23" s="53">
        <f t="shared" si="0"/>
        <v>40</v>
      </c>
      <c r="K23" s="53">
        <f t="shared" si="0"/>
        <v>36</v>
      </c>
      <c r="L23" s="54">
        <f t="shared" si="0"/>
        <v>44</v>
      </c>
      <c r="M23" s="54">
        <f t="shared" ref="M23:AA23" si="1">SUM(M10:M22)</f>
        <v>36</v>
      </c>
      <c r="N23" s="54">
        <f t="shared" si="1"/>
        <v>26</v>
      </c>
      <c r="O23" s="52">
        <f t="shared" si="1"/>
        <v>21</v>
      </c>
      <c r="P23" s="52">
        <f t="shared" si="1"/>
        <v>16</v>
      </c>
      <c r="Q23" s="52">
        <f t="shared" si="1"/>
        <v>19</v>
      </c>
      <c r="R23" s="54">
        <f t="shared" si="1"/>
        <v>22</v>
      </c>
      <c r="S23" s="52">
        <f t="shared" si="1"/>
        <v>16</v>
      </c>
      <c r="T23" s="52">
        <f t="shared" si="1"/>
        <v>18</v>
      </c>
      <c r="U23" s="52">
        <f t="shared" si="1"/>
        <v>16</v>
      </c>
      <c r="V23" s="52">
        <f t="shared" si="1"/>
        <v>15</v>
      </c>
      <c r="W23" s="52">
        <f t="shared" si="1"/>
        <v>14</v>
      </c>
      <c r="X23" s="52">
        <f t="shared" si="1"/>
        <v>17</v>
      </c>
      <c r="Y23" s="54">
        <f t="shared" si="1"/>
        <v>22</v>
      </c>
      <c r="Z23" s="54">
        <f t="shared" si="1"/>
        <v>21</v>
      </c>
      <c r="AA23" s="52">
        <f t="shared" si="1"/>
        <v>18</v>
      </c>
    </row>
    <row r="24" spans="3:27" ht="14.45" customHeight="1" x14ac:dyDescent="0.25"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2"/>
      <c r="O24" s="53"/>
      <c r="P24" s="52"/>
      <c r="Q24" s="53"/>
      <c r="R24" s="55"/>
      <c r="S24" s="53"/>
      <c r="T24" s="55"/>
      <c r="U24" s="53"/>
      <c r="V24" s="53"/>
      <c r="W24" s="53"/>
      <c r="X24" s="53"/>
      <c r="Y24" s="53"/>
      <c r="Z24" s="55"/>
      <c r="AA24" s="53"/>
    </row>
    <row r="25" spans="3:27" ht="14.45" customHeight="1" x14ac:dyDescent="0.25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52"/>
      <c r="O25" s="53"/>
      <c r="P25" s="52"/>
      <c r="Q25" s="53"/>
      <c r="R25" s="55"/>
      <c r="S25" s="53"/>
      <c r="T25" s="55"/>
      <c r="U25" s="53"/>
      <c r="V25" s="53"/>
      <c r="W25" s="53"/>
      <c r="X25" s="53"/>
      <c r="Y25" s="53"/>
      <c r="Z25" s="55"/>
      <c r="AA25" s="53"/>
    </row>
    <row r="26" spans="3:27" ht="14.45" customHeight="1" x14ac:dyDescent="0.25"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2"/>
      <c r="O26" s="53"/>
      <c r="P26" s="52"/>
      <c r="Q26" s="53"/>
      <c r="R26" s="55"/>
      <c r="S26" s="53"/>
      <c r="T26" s="55"/>
      <c r="U26" s="53"/>
      <c r="V26" s="53"/>
      <c r="W26" s="53"/>
      <c r="X26" s="53"/>
      <c r="Y26" s="53"/>
      <c r="Z26" s="55"/>
      <c r="AA26" s="53"/>
    </row>
    <row r="27" spans="3:27" ht="14.45" customHeight="1" x14ac:dyDescent="0.2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2"/>
      <c r="O27" s="53"/>
      <c r="P27" s="52"/>
      <c r="Q27" s="53"/>
      <c r="R27" s="55"/>
      <c r="S27" s="53"/>
      <c r="T27" s="55"/>
      <c r="U27" s="53"/>
      <c r="V27" s="53"/>
      <c r="W27" s="53"/>
      <c r="X27" s="53"/>
      <c r="Y27" s="53"/>
      <c r="Z27" s="55"/>
      <c r="AA27" s="53"/>
    </row>
    <row r="28" spans="3:27" ht="14.45" customHeight="1" x14ac:dyDescent="0.2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P28" s="56"/>
      <c r="Q28" s="2"/>
      <c r="R28" s="56"/>
      <c r="S28" s="56"/>
      <c r="T28" s="42"/>
      <c r="U28" s="2"/>
      <c r="V28" s="2"/>
      <c r="X28" s="42"/>
      <c r="Y28" s="2"/>
      <c r="Z28" s="2"/>
      <c r="AA28" s="2"/>
    </row>
    <row r="29" spans="3:27" ht="14.45" customHeight="1" x14ac:dyDescent="0.2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P29" s="56"/>
      <c r="Q29" s="2"/>
      <c r="R29" s="56"/>
      <c r="S29" s="56"/>
      <c r="T29" s="42"/>
      <c r="U29" s="2"/>
      <c r="V29" s="2"/>
      <c r="X29" s="42"/>
      <c r="Y29" s="2"/>
      <c r="Z29" s="2"/>
      <c r="AA29" s="2"/>
    </row>
    <row r="30" spans="3:27" ht="14.45" customHeight="1" x14ac:dyDescent="0.25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P30" s="56"/>
      <c r="Q30" s="2"/>
      <c r="R30" s="56"/>
      <c r="S30" s="56"/>
      <c r="T30" s="42"/>
      <c r="U30" s="2"/>
      <c r="V30" s="2"/>
      <c r="X30" s="42"/>
      <c r="Y30" s="2"/>
      <c r="Z30" s="2"/>
      <c r="AA30" s="2"/>
    </row>
    <row r="31" spans="3:27" ht="14.45" customHeight="1" x14ac:dyDescent="0.2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P31" s="56"/>
      <c r="Q31" s="2"/>
      <c r="R31" s="56"/>
      <c r="S31" s="56"/>
      <c r="T31" s="42"/>
      <c r="U31" s="2"/>
      <c r="V31" s="2"/>
      <c r="X31" s="42"/>
      <c r="Y31" s="2"/>
      <c r="Z31" s="2"/>
      <c r="AA31" s="2"/>
    </row>
    <row r="32" spans="3:27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4.45" customHeight="1" x14ac:dyDescent="0.25"/>
    <row r="44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AA4:AA5"/>
    <mergeCell ref="D9:X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"/>
  <sheetViews>
    <sheetView showGridLines="0" topLeftCell="A7" workbookViewId="0">
      <selection activeCell="F28" sqref="F28"/>
    </sheetView>
  </sheetViews>
  <sheetFormatPr defaultColWidth="9.140625" defaultRowHeight="15.75" x14ac:dyDescent="0.25"/>
  <cols>
    <col min="1" max="1" width="6.140625" style="3" customWidth="1"/>
    <col min="2" max="2" width="13.7109375" style="8" customWidth="1"/>
    <col min="3" max="3" width="2" style="8" customWidth="1"/>
    <col min="4" max="4" width="17.28515625" style="3" customWidth="1"/>
    <col min="5" max="5" width="19.28515625" style="3" bestFit="1" customWidth="1"/>
    <col min="6" max="6" width="18.5703125" style="3" bestFit="1" customWidth="1"/>
    <col min="7" max="7" width="5.5703125" style="3" customWidth="1"/>
    <col min="8" max="8" width="3.7109375" style="3" bestFit="1" customWidth="1"/>
    <col min="9" max="9" width="15" style="3" customWidth="1"/>
    <col min="10" max="12" width="6.85546875" style="3" customWidth="1"/>
    <col min="13" max="13" width="5.140625" style="3" customWidth="1"/>
    <col min="14" max="14" width="7" style="8" customWidth="1"/>
    <col min="15" max="15" width="21.5703125" style="3" customWidth="1"/>
    <col min="16" max="16" width="11.5703125" style="4" bestFit="1" customWidth="1"/>
    <col min="17" max="16384" width="9.140625" style="3"/>
  </cols>
  <sheetData>
    <row r="1" spans="1:16" x14ac:dyDescent="0.25">
      <c r="B1" s="7" t="s">
        <v>58</v>
      </c>
      <c r="I1" s="7" t="s">
        <v>59</v>
      </c>
      <c r="J1" s="4"/>
      <c r="N1" s="7" t="s">
        <v>86</v>
      </c>
    </row>
    <row r="2" spans="1:16" x14ac:dyDescent="0.25">
      <c r="I2" s="9"/>
      <c r="J2" s="4"/>
    </row>
    <row r="3" spans="1:16" x14ac:dyDescent="0.25">
      <c r="J3" s="139" t="s">
        <v>60</v>
      </c>
      <c r="K3" s="139"/>
      <c r="L3" s="139"/>
    </row>
    <row r="4" spans="1:16" s="4" customFormat="1" x14ac:dyDescent="0.25">
      <c r="B4" s="8"/>
      <c r="C4" s="8"/>
      <c r="D4" s="10" t="s">
        <v>6</v>
      </c>
      <c r="E4" s="10" t="s">
        <v>7</v>
      </c>
      <c r="F4" s="10" t="s">
        <v>8</v>
      </c>
      <c r="J4" s="10" t="s">
        <v>6</v>
      </c>
      <c r="K4" s="10" t="s">
        <v>7</v>
      </c>
      <c r="L4" s="10" t="s">
        <v>8</v>
      </c>
      <c r="N4" s="10" t="s">
        <v>88</v>
      </c>
      <c r="O4" s="10" t="s">
        <v>0</v>
      </c>
      <c r="P4" s="10" t="s">
        <v>87</v>
      </c>
    </row>
    <row r="5" spans="1:16" x14ac:dyDescent="0.25">
      <c r="A5" s="25" t="s">
        <v>6</v>
      </c>
      <c r="B5" s="11">
        <v>2010</v>
      </c>
      <c r="C5" s="12"/>
      <c r="D5" s="6" t="s">
        <v>26</v>
      </c>
      <c r="E5" s="6" t="s">
        <v>27</v>
      </c>
      <c r="F5" s="6" t="s">
        <v>28</v>
      </c>
      <c r="H5" s="25" t="s">
        <v>6</v>
      </c>
      <c r="I5" s="5" t="s">
        <v>61</v>
      </c>
      <c r="J5" s="25">
        <v>7</v>
      </c>
      <c r="K5" s="25">
        <v>3</v>
      </c>
      <c r="L5" s="25">
        <v>4</v>
      </c>
    </row>
    <row r="6" spans="1:16" x14ac:dyDescent="0.25">
      <c r="A6" s="25" t="s">
        <v>7</v>
      </c>
      <c r="B6" s="11">
        <v>2011</v>
      </c>
      <c r="C6" s="12"/>
      <c r="D6" s="6" t="s">
        <v>28</v>
      </c>
      <c r="E6" s="6" t="s">
        <v>27</v>
      </c>
      <c r="F6" s="6" t="s">
        <v>29</v>
      </c>
      <c r="H6" s="25" t="s">
        <v>7</v>
      </c>
      <c r="I6" s="5" t="s">
        <v>91</v>
      </c>
      <c r="J6" s="25">
        <v>4</v>
      </c>
      <c r="K6" s="25">
        <v>1</v>
      </c>
      <c r="L6" s="25"/>
      <c r="N6" s="13">
        <v>2012</v>
      </c>
      <c r="O6" s="6" t="s">
        <v>50</v>
      </c>
      <c r="P6" s="25">
        <v>39</v>
      </c>
    </row>
    <row r="7" spans="1:16" x14ac:dyDescent="0.25">
      <c r="A7" s="25" t="s">
        <v>8</v>
      </c>
      <c r="B7" s="11" t="s">
        <v>63</v>
      </c>
      <c r="C7" s="12"/>
      <c r="D7" s="6" t="s">
        <v>42</v>
      </c>
      <c r="E7" s="6" t="s">
        <v>47</v>
      </c>
      <c r="F7" s="6" t="s">
        <v>64</v>
      </c>
      <c r="H7" s="25" t="s">
        <v>8</v>
      </c>
      <c r="I7" s="5" t="s">
        <v>65</v>
      </c>
      <c r="J7" s="25">
        <v>3</v>
      </c>
      <c r="K7" s="25">
        <v>1</v>
      </c>
      <c r="L7" s="25">
        <v>1</v>
      </c>
      <c r="N7" s="13">
        <v>2013</v>
      </c>
      <c r="O7" s="6" t="s">
        <v>51</v>
      </c>
      <c r="P7" s="25">
        <v>72</v>
      </c>
    </row>
    <row r="8" spans="1:16" x14ac:dyDescent="0.25">
      <c r="A8" s="25" t="s">
        <v>9</v>
      </c>
      <c r="B8" s="11" t="s">
        <v>66</v>
      </c>
      <c r="C8" s="12"/>
      <c r="D8" s="6" t="s">
        <v>48</v>
      </c>
      <c r="E8" s="6" t="s">
        <v>47</v>
      </c>
      <c r="F8" s="6" t="s">
        <v>28</v>
      </c>
      <c r="H8" s="25" t="s">
        <v>9</v>
      </c>
      <c r="I8" s="5" t="s">
        <v>62</v>
      </c>
      <c r="J8" s="25">
        <v>1</v>
      </c>
      <c r="K8" s="25">
        <v>3</v>
      </c>
      <c r="L8" s="25">
        <v>1</v>
      </c>
      <c r="N8" s="13">
        <v>2013</v>
      </c>
      <c r="O8" s="6" t="s">
        <v>46</v>
      </c>
      <c r="P8" s="25">
        <v>62</v>
      </c>
    </row>
    <row r="9" spans="1:16" x14ac:dyDescent="0.25">
      <c r="A9" s="25" t="s">
        <v>10</v>
      </c>
      <c r="B9" s="11" t="s">
        <v>68</v>
      </c>
      <c r="C9" s="12"/>
      <c r="D9" s="6" t="s">
        <v>27</v>
      </c>
      <c r="E9" s="6" t="s">
        <v>28</v>
      </c>
      <c r="F9" s="6" t="s">
        <v>51</v>
      </c>
      <c r="H9" s="25" t="s">
        <v>10</v>
      </c>
      <c r="I9" s="5" t="s">
        <v>75</v>
      </c>
      <c r="J9" s="25">
        <v>1</v>
      </c>
      <c r="K9" s="25">
        <v>3</v>
      </c>
      <c r="L9" s="25"/>
      <c r="N9" s="19">
        <v>2014</v>
      </c>
      <c r="O9" s="19" t="s">
        <v>53</v>
      </c>
      <c r="P9" s="20">
        <v>213</v>
      </c>
    </row>
    <row r="10" spans="1:16" x14ac:dyDescent="0.25">
      <c r="A10" s="25" t="s">
        <v>11</v>
      </c>
      <c r="B10" s="11" t="s">
        <v>70</v>
      </c>
      <c r="C10" s="12"/>
      <c r="D10" s="6" t="s">
        <v>28</v>
      </c>
      <c r="E10" s="6" t="s">
        <v>27</v>
      </c>
      <c r="F10" s="6" t="s">
        <v>29</v>
      </c>
      <c r="H10" s="25" t="s">
        <v>11</v>
      </c>
      <c r="I10" s="5" t="s">
        <v>97</v>
      </c>
      <c r="J10" s="25">
        <v>1</v>
      </c>
      <c r="K10" s="25">
        <v>2</v>
      </c>
      <c r="L10" s="25">
        <v>2</v>
      </c>
      <c r="N10" s="13">
        <v>2014</v>
      </c>
      <c r="O10" s="6" t="s">
        <v>54</v>
      </c>
      <c r="P10" s="25">
        <v>132</v>
      </c>
    </row>
    <row r="11" spans="1:16" x14ac:dyDescent="0.25">
      <c r="A11" s="25" t="s">
        <v>12</v>
      </c>
      <c r="B11" s="11" t="s">
        <v>72</v>
      </c>
      <c r="C11" s="12"/>
      <c r="D11" s="6" t="s">
        <v>51</v>
      </c>
      <c r="E11" s="6" t="s">
        <v>49</v>
      </c>
      <c r="F11" s="6" t="s">
        <v>29</v>
      </c>
      <c r="H11" s="25" t="s">
        <v>12</v>
      </c>
      <c r="I11" s="5" t="s">
        <v>67</v>
      </c>
      <c r="J11" s="25">
        <v>1</v>
      </c>
      <c r="K11" s="25"/>
      <c r="L11" s="25"/>
      <c r="N11" s="13">
        <v>2015</v>
      </c>
      <c r="O11" s="6" t="s">
        <v>57</v>
      </c>
      <c r="P11" s="25">
        <v>128</v>
      </c>
    </row>
    <row r="12" spans="1:16" x14ac:dyDescent="0.25">
      <c r="A12" s="25" t="s">
        <v>13</v>
      </c>
      <c r="B12" s="11" t="s">
        <v>74</v>
      </c>
      <c r="C12" s="12"/>
      <c r="D12" s="6" t="s">
        <v>28</v>
      </c>
      <c r="E12" s="6" t="s">
        <v>49</v>
      </c>
      <c r="F12" s="6" t="s">
        <v>29</v>
      </c>
      <c r="H12" s="25" t="s">
        <v>13</v>
      </c>
      <c r="I12" s="5" t="s">
        <v>69</v>
      </c>
      <c r="J12" s="25">
        <v>1</v>
      </c>
      <c r="K12" s="25"/>
      <c r="L12" s="25"/>
      <c r="N12" s="13">
        <v>2015</v>
      </c>
      <c r="O12" s="6" t="s">
        <v>51</v>
      </c>
      <c r="P12" s="25">
        <v>120</v>
      </c>
    </row>
    <row r="13" spans="1:16" x14ac:dyDescent="0.25">
      <c r="A13" s="25" t="s">
        <v>14</v>
      </c>
      <c r="B13" s="11" t="s">
        <v>76</v>
      </c>
      <c r="C13" s="12"/>
      <c r="D13" s="6" t="s">
        <v>28</v>
      </c>
      <c r="E13" s="6" t="s">
        <v>29</v>
      </c>
      <c r="F13" s="6" t="s">
        <v>55</v>
      </c>
      <c r="H13" s="25" t="s">
        <v>14</v>
      </c>
      <c r="I13" s="5" t="s">
        <v>71</v>
      </c>
      <c r="J13" s="25">
        <v>1</v>
      </c>
      <c r="K13" s="25"/>
      <c r="L13" s="25"/>
      <c r="N13" s="13">
        <v>2016</v>
      </c>
      <c r="O13" s="6" t="s">
        <v>84</v>
      </c>
      <c r="P13" s="25">
        <v>117</v>
      </c>
    </row>
    <row r="14" spans="1:16" x14ac:dyDescent="0.25">
      <c r="A14" s="25" t="s">
        <v>15</v>
      </c>
      <c r="B14" s="11" t="s">
        <v>78</v>
      </c>
      <c r="C14" s="12"/>
      <c r="D14" s="13" t="s">
        <v>51</v>
      </c>
      <c r="E14" s="13" t="s">
        <v>49</v>
      </c>
      <c r="F14" s="13" t="s">
        <v>28</v>
      </c>
      <c r="H14" s="25" t="s">
        <v>15</v>
      </c>
      <c r="I14" s="5" t="s">
        <v>174</v>
      </c>
      <c r="J14" s="25">
        <v>1</v>
      </c>
      <c r="K14" s="25"/>
      <c r="L14" s="25"/>
      <c r="N14" s="15">
        <v>2016</v>
      </c>
      <c r="O14" s="15" t="s">
        <v>54</v>
      </c>
      <c r="P14" s="14">
        <v>189</v>
      </c>
    </row>
    <row r="15" spans="1:16" x14ac:dyDescent="0.25">
      <c r="A15" s="25" t="s">
        <v>16</v>
      </c>
      <c r="B15" s="11" t="s">
        <v>83</v>
      </c>
      <c r="C15" s="12"/>
      <c r="D15" s="13" t="s">
        <v>49</v>
      </c>
      <c r="E15" s="13" t="s">
        <v>47</v>
      </c>
      <c r="F15" s="13" t="s">
        <v>84</v>
      </c>
      <c r="H15" s="25" t="s">
        <v>16</v>
      </c>
      <c r="I15" s="5" t="s">
        <v>183</v>
      </c>
      <c r="J15" s="25">
        <v>1</v>
      </c>
      <c r="K15" s="25"/>
      <c r="L15" s="25"/>
      <c r="N15" s="13">
        <v>2017</v>
      </c>
      <c r="O15" s="13" t="s">
        <v>94</v>
      </c>
      <c r="P15" s="25">
        <v>81</v>
      </c>
    </row>
    <row r="16" spans="1:16" x14ac:dyDescent="0.25">
      <c r="A16" s="25" t="s">
        <v>17</v>
      </c>
      <c r="B16" s="11" t="s">
        <v>89</v>
      </c>
      <c r="C16" s="12"/>
      <c r="D16" s="13" t="s">
        <v>54</v>
      </c>
      <c r="E16" s="13" t="s">
        <v>82</v>
      </c>
      <c r="F16" s="13" t="s">
        <v>84</v>
      </c>
      <c r="H16" s="25" t="s">
        <v>17</v>
      </c>
      <c r="I16" s="5" t="s">
        <v>73</v>
      </c>
      <c r="J16" s="25"/>
      <c r="K16" s="25">
        <v>3</v>
      </c>
      <c r="L16" s="25"/>
      <c r="N16" s="13">
        <v>2017</v>
      </c>
      <c r="O16" s="13" t="s">
        <v>54</v>
      </c>
      <c r="P16" s="25">
        <v>131</v>
      </c>
    </row>
    <row r="17" spans="1:16" x14ac:dyDescent="0.25">
      <c r="A17" s="25" t="s">
        <v>18</v>
      </c>
      <c r="B17" s="11" t="s">
        <v>92</v>
      </c>
      <c r="C17" s="12"/>
      <c r="D17" s="13" t="s">
        <v>28</v>
      </c>
      <c r="E17" s="13" t="s">
        <v>54</v>
      </c>
      <c r="F17" s="13" t="s">
        <v>93</v>
      </c>
      <c r="H17" s="25" t="s">
        <v>18</v>
      </c>
      <c r="I17" s="5" t="s">
        <v>85</v>
      </c>
      <c r="J17" s="25"/>
      <c r="K17" s="25">
        <v>2</v>
      </c>
      <c r="L17" s="25">
        <v>2</v>
      </c>
      <c r="N17" s="13">
        <v>2018</v>
      </c>
      <c r="O17" s="13" t="s">
        <v>99</v>
      </c>
      <c r="P17" s="25">
        <v>78</v>
      </c>
    </row>
    <row r="18" spans="1:16" x14ac:dyDescent="0.25">
      <c r="A18" s="25" t="s">
        <v>19</v>
      </c>
      <c r="B18" s="11" t="s">
        <v>96</v>
      </c>
      <c r="C18" s="12"/>
      <c r="D18" s="13" t="s">
        <v>54</v>
      </c>
      <c r="E18" s="13" t="s">
        <v>51</v>
      </c>
      <c r="F18" s="13" t="s">
        <v>56</v>
      </c>
      <c r="H18" s="25" t="s">
        <v>19</v>
      </c>
      <c r="I18" s="5" t="s">
        <v>77</v>
      </c>
      <c r="J18" s="25"/>
      <c r="K18" s="25">
        <v>1</v>
      </c>
      <c r="L18" s="25">
        <v>4</v>
      </c>
      <c r="N18" s="13">
        <v>2018</v>
      </c>
      <c r="O18" s="6" t="s">
        <v>99</v>
      </c>
      <c r="P18" s="25">
        <v>162</v>
      </c>
    </row>
    <row r="19" spans="1:16" x14ac:dyDescent="0.25">
      <c r="A19" s="25" t="s">
        <v>20</v>
      </c>
      <c r="B19" s="11" t="s">
        <v>98</v>
      </c>
      <c r="C19" s="12"/>
      <c r="D19" s="13" t="s">
        <v>51</v>
      </c>
      <c r="E19" s="13" t="s">
        <v>28</v>
      </c>
      <c r="F19" s="13" t="s">
        <v>56</v>
      </c>
      <c r="H19" s="25" t="s">
        <v>20</v>
      </c>
      <c r="I19" s="5" t="s">
        <v>115</v>
      </c>
      <c r="J19" s="25"/>
      <c r="K19" s="25">
        <v>1</v>
      </c>
      <c r="L19" s="25">
        <v>1</v>
      </c>
      <c r="N19" s="13">
        <v>2019</v>
      </c>
      <c r="O19" s="13" t="s">
        <v>99</v>
      </c>
      <c r="P19" s="25">
        <v>129</v>
      </c>
    </row>
    <row r="20" spans="1:16" x14ac:dyDescent="0.25">
      <c r="A20" s="25" t="s">
        <v>21</v>
      </c>
      <c r="B20" s="11" t="s">
        <v>101</v>
      </c>
      <c r="C20" s="12"/>
      <c r="D20" s="13" t="s">
        <v>54</v>
      </c>
      <c r="E20" s="13" t="s">
        <v>56</v>
      </c>
      <c r="F20" s="13" t="s">
        <v>27</v>
      </c>
      <c r="H20" s="25" t="s">
        <v>21</v>
      </c>
      <c r="I20" s="5" t="s">
        <v>90</v>
      </c>
      <c r="J20" s="25"/>
      <c r="K20" s="25">
        <v>1</v>
      </c>
      <c r="L20" s="25"/>
      <c r="N20" s="13">
        <v>2019</v>
      </c>
      <c r="O20" s="6" t="s">
        <v>103</v>
      </c>
      <c r="P20" s="25">
        <v>96</v>
      </c>
    </row>
    <row r="21" spans="1:16" x14ac:dyDescent="0.25">
      <c r="A21" s="25" t="s">
        <v>22</v>
      </c>
      <c r="B21" s="11" t="s">
        <v>110</v>
      </c>
      <c r="C21" s="12"/>
      <c r="D21" s="13" t="s">
        <v>56</v>
      </c>
      <c r="E21" s="13" t="s">
        <v>113</v>
      </c>
      <c r="F21" s="13" t="s">
        <v>99</v>
      </c>
      <c r="H21" s="25" t="s">
        <v>22</v>
      </c>
      <c r="I21" s="5" t="s">
        <v>112</v>
      </c>
      <c r="J21" s="25"/>
      <c r="K21" s="25">
        <v>1</v>
      </c>
      <c r="L21" s="25"/>
      <c r="N21" s="13">
        <v>2020</v>
      </c>
      <c r="O21" s="13" t="s">
        <v>99</v>
      </c>
      <c r="P21" s="25">
        <v>85</v>
      </c>
    </row>
    <row r="22" spans="1:16" x14ac:dyDescent="0.25">
      <c r="A22" s="25" t="s">
        <v>23</v>
      </c>
      <c r="B22" s="11" t="s">
        <v>114</v>
      </c>
      <c r="C22" s="12"/>
      <c r="D22" s="13" t="s">
        <v>54</v>
      </c>
      <c r="E22" s="13" t="s">
        <v>56</v>
      </c>
      <c r="F22" s="13" t="s">
        <v>28</v>
      </c>
      <c r="H22" s="25" t="s">
        <v>23</v>
      </c>
      <c r="I22" s="5" t="s">
        <v>184</v>
      </c>
      <c r="J22" s="25"/>
      <c r="K22" s="25">
        <v>1</v>
      </c>
      <c r="L22" s="25"/>
      <c r="N22" s="13">
        <v>2020</v>
      </c>
      <c r="O22" s="71" t="s">
        <v>158</v>
      </c>
      <c r="P22" s="25" t="s">
        <v>102</v>
      </c>
    </row>
    <row r="23" spans="1:16" x14ac:dyDescent="0.25">
      <c r="A23" s="25" t="s">
        <v>24</v>
      </c>
      <c r="B23" s="11" t="s">
        <v>119</v>
      </c>
      <c r="C23" s="12"/>
      <c r="D23" s="13" t="s">
        <v>28</v>
      </c>
      <c r="E23" s="13" t="s">
        <v>84</v>
      </c>
      <c r="F23" s="13" t="s">
        <v>46</v>
      </c>
      <c r="H23" s="25" t="s">
        <v>24</v>
      </c>
      <c r="I23" s="5" t="s">
        <v>151</v>
      </c>
      <c r="J23" s="25"/>
      <c r="K23" s="25"/>
      <c r="L23" s="25">
        <v>2</v>
      </c>
      <c r="N23" s="13">
        <v>2021</v>
      </c>
      <c r="O23" s="71" t="s">
        <v>160</v>
      </c>
      <c r="P23" s="25" t="s">
        <v>102</v>
      </c>
    </row>
    <row r="24" spans="1:16" x14ac:dyDescent="0.25">
      <c r="A24" s="25" t="s">
        <v>25</v>
      </c>
      <c r="B24" s="11" t="s">
        <v>150</v>
      </c>
      <c r="C24" s="12"/>
      <c r="D24" s="140" t="s">
        <v>158</v>
      </c>
      <c r="E24" s="141"/>
      <c r="F24" s="142"/>
      <c r="H24" s="25" t="s">
        <v>25</v>
      </c>
      <c r="I24" s="5" t="s">
        <v>79</v>
      </c>
      <c r="J24" s="25"/>
      <c r="K24" s="25"/>
      <c r="L24" s="25">
        <v>1</v>
      </c>
      <c r="N24" s="13">
        <v>2021</v>
      </c>
      <c r="O24" s="13" t="s">
        <v>147</v>
      </c>
      <c r="P24" s="25">
        <v>130</v>
      </c>
    </row>
    <row r="25" spans="1:16" x14ac:dyDescent="0.25">
      <c r="A25" s="25" t="s">
        <v>161</v>
      </c>
      <c r="B25" s="11" t="s">
        <v>162</v>
      </c>
      <c r="C25" s="12"/>
      <c r="D25" s="140" t="s">
        <v>160</v>
      </c>
      <c r="E25" s="141"/>
      <c r="F25" s="142"/>
      <c r="H25" s="25" t="s">
        <v>34</v>
      </c>
      <c r="I25" s="5" t="s">
        <v>80</v>
      </c>
      <c r="J25" s="25"/>
      <c r="K25" s="25"/>
      <c r="L25" s="25">
        <v>1</v>
      </c>
      <c r="N25" s="13">
        <v>2022</v>
      </c>
      <c r="O25" s="13" t="s">
        <v>165</v>
      </c>
      <c r="P25" s="25">
        <v>130</v>
      </c>
    </row>
    <row r="26" spans="1:16" x14ac:dyDescent="0.25">
      <c r="A26" s="25" t="s">
        <v>34</v>
      </c>
      <c r="B26" s="11" t="s">
        <v>159</v>
      </c>
      <c r="C26" s="12"/>
      <c r="D26" s="13" t="s">
        <v>28</v>
      </c>
      <c r="E26" s="13" t="s">
        <v>99</v>
      </c>
      <c r="F26" s="13" t="s">
        <v>46</v>
      </c>
      <c r="H26" s="25" t="s">
        <v>35</v>
      </c>
      <c r="I26" s="5" t="s">
        <v>95</v>
      </c>
      <c r="J26" s="25"/>
      <c r="K26" s="25"/>
      <c r="L26" s="25">
        <v>1</v>
      </c>
      <c r="N26" s="16">
        <v>2022</v>
      </c>
      <c r="O26" s="17" t="s">
        <v>145</v>
      </c>
      <c r="P26" s="18">
        <v>275</v>
      </c>
    </row>
    <row r="27" spans="1:16" x14ac:dyDescent="0.25">
      <c r="A27" s="25" t="s">
        <v>35</v>
      </c>
      <c r="B27" s="11" t="s">
        <v>164</v>
      </c>
      <c r="C27" s="12"/>
      <c r="D27" s="13" t="s">
        <v>165</v>
      </c>
      <c r="E27" s="13" t="s">
        <v>28</v>
      </c>
      <c r="F27" s="13" t="s">
        <v>103</v>
      </c>
      <c r="H27" s="25" t="s">
        <v>36</v>
      </c>
      <c r="I27" s="5" t="s">
        <v>175</v>
      </c>
      <c r="J27" s="25"/>
      <c r="K27" s="25"/>
      <c r="L27" s="25">
        <v>1</v>
      </c>
    </row>
    <row r="28" spans="1:16" x14ac:dyDescent="0.25">
      <c r="A28" s="25" t="s">
        <v>36</v>
      </c>
      <c r="B28" s="11" t="s">
        <v>176</v>
      </c>
      <c r="C28" s="12"/>
      <c r="D28" s="13" t="s">
        <v>145</v>
      </c>
      <c r="E28" s="13" t="s">
        <v>177</v>
      </c>
      <c r="F28" s="13" t="s">
        <v>186</v>
      </c>
      <c r="H28" s="25" t="s">
        <v>39</v>
      </c>
      <c r="I28" s="5" t="s">
        <v>185</v>
      </c>
      <c r="J28" s="25"/>
      <c r="K28" s="25"/>
      <c r="L28" s="25">
        <v>1</v>
      </c>
    </row>
    <row r="29" spans="1:16" x14ac:dyDescent="0.25">
      <c r="A29" s="25" t="s">
        <v>39</v>
      </c>
      <c r="B29" s="11" t="s">
        <v>187</v>
      </c>
      <c r="C29" s="12"/>
      <c r="D29" s="25" t="s">
        <v>102</v>
      </c>
      <c r="E29" s="25" t="s">
        <v>102</v>
      </c>
      <c r="F29" s="25" t="s">
        <v>102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Podle pořadí</vt:lpstr>
      <vt:lpstr>Start listina</vt:lpstr>
      <vt:lpstr>Nasazení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2022-02-01T14:45:46Z</cp:lastPrinted>
  <dcterms:created xsi:type="dcterms:W3CDTF">2010-12-08T20:18:01Z</dcterms:created>
  <dcterms:modified xsi:type="dcterms:W3CDTF">2023-01-04T06:42:42Z</dcterms:modified>
</cp:coreProperties>
</file>