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BE1D074D-B71D-4300-A753-BF60BA7C6D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le pořadí" sheetId="11" r:id="rId1"/>
    <sheet name="Start listina" sheetId="17" r:id="rId2"/>
    <sheet name="Tabulka" sheetId="21" r:id="rId3"/>
    <sheet name="Nasazení" sheetId="4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3" hidden="1">Nasazení!$K$2:$M$14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1" l="1"/>
  <c r="B1" i="17" l="1"/>
  <c r="R15" i="11"/>
  <c r="E23" i="23" l="1"/>
  <c r="R16" i="11" l="1"/>
  <c r="X33" i="11" l="1"/>
  <c r="X34" i="11" s="1"/>
  <c r="W33" i="11" l="1"/>
  <c r="W34" i="11" s="1"/>
  <c r="V33" i="11"/>
  <c r="D33" i="11"/>
  <c r="V34" i="11" l="1"/>
  <c r="D34" i="11"/>
  <c r="R26" i="11" l="1"/>
  <c r="R27" i="11"/>
  <c r="D23" i="23" l="1"/>
  <c r="R12" i="11"/>
  <c r="T33" i="11"/>
  <c r="R17" i="11" l="1"/>
  <c r="R10" i="11"/>
  <c r="R18" i="11"/>
  <c r="R29" i="11"/>
  <c r="R25" i="11"/>
  <c r="F33" i="11"/>
  <c r="G23" i="23" l="1"/>
  <c r="AH13" i="21"/>
  <c r="AH15" i="21"/>
  <c r="AH17" i="21"/>
  <c r="AH19" i="21"/>
  <c r="AH21" i="21"/>
  <c r="AH23" i="21"/>
  <c r="AH25" i="21"/>
  <c r="AH27" i="21"/>
  <c r="AH29" i="21"/>
  <c r="AH31" i="21"/>
  <c r="AH33" i="21"/>
  <c r="AH35" i="21"/>
  <c r="AH37" i="21"/>
  <c r="AH39" i="21"/>
  <c r="AH41" i="21"/>
  <c r="AH43" i="21"/>
  <c r="AH45" i="21"/>
  <c r="AH47" i="21"/>
  <c r="AH49" i="21"/>
  <c r="AH51" i="21"/>
  <c r="AH53" i="21"/>
  <c r="AH55" i="21"/>
  <c r="AH57" i="21"/>
  <c r="AH59" i="21"/>
  <c r="AH61" i="21"/>
  <c r="AH63" i="21"/>
  <c r="AH11" i="21"/>
  <c r="AH9" i="21"/>
  <c r="R13" i="11" l="1"/>
  <c r="R31" i="11" l="1"/>
  <c r="F23" i="23" l="1"/>
  <c r="Z23" i="23" l="1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AF64" i="21" l="1"/>
  <c r="AF63" i="21"/>
  <c r="AF62" i="21"/>
  <c r="AF61" i="21"/>
  <c r="AF60" i="21"/>
  <c r="AF59" i="21"/>
  <c r="AF58" i="21"/>
  <c r="AF57" i="21"/>
  <c r="AF56" i="21"/>
  <c r="AF55" i="21"/>
  <c r="AF54" i="21"/>
  <c r="AF53" i="21"/>
  <c r="AF52" i="21"/>
  <c r="AF51" i="21"/>
  <c r="AF50" i="21"/>
  <c r="AF49" i="21"/>
  <c r="AF48" i="21"/>
  <c r="AF47" i="21"/>
  <c r="AF46" i="21"/>
  <c r="AF45" i="21"/>
  <c r="AF44" i="21"/>
  <c r="AF43" i="21"/>
  <c r="AF42" i="21"/>
  <c r="AF41" i="21"/>
  <c r="AF40" i="21"/>
  <c r="AF39" i="21"/>
  <c r="AF38" i="21"/>
  <c r="AF37" i="21"/>
  <c r="AF36" i="21"/>
  <c r="AF35" i="21"/>
  <c r="AF34" i="21"/>
  <c r="AF33" i="21"/>
  <c r="AF32" i="21"/>
  <c r="AF31" i="21"/>
  <c r="AF30" i="21"/>
  <c r="AF29" i="21"/>
  <c r="AF28" i="21"/>
  <c r="AF27" i="21"/>
  <c r="AF26" i="21"/>
  <c r="AF25" i="21"/>
  <c r="AF24" i="21"/>
  <c r="AF23" i="21"/>
  <c r="AF22" i="21"/>
  <c r="AF21" i="21"/>
  <c r="AF20" i="21"/>
  <c r="AF19" i="21"/>
  <c r="AF18" i="21"/>
  <c r="AF17" i="21"/>
  <c r="AF16" i="21"/>
  <c r="AF15" i="21"/>
  <c r="AF14" i="21"/>
  <c r="AF13" i="21"/>
  <c r="AF12" i="21"/>
  <c r="AF11" i="21"/>
  <c r="AF10" i="21"/>
  <c r="AF9" i="21"/>
  <c r="AG43" i="21" l="1"/>
  <c r="AG17" i="21"/>
  <c r="AG41" i="21"/>
  <c r="AG33" i="21"/>
  <c r="AG51" i="21"/>
  <c r="AG15" i="21"/>
  <c r="AG19" i="21"/>
  <c r="AG23" i="21"/>
  <c r="AG29" i="21"/>
  <c r="AG53" i="21"/>
  <c r="AG57" i="21"/>
  <c r="AG45" i="21"/>
  <c r="AG11" i="21"/>
  <c r="AG39" i="21"/>
  <c r="AG59" i="21"/>
  <c r="AG31" i="21"/>
  <c r="AG21" i="21"/>
  <c r="AG63" i="21"/>
  <c r="AG55" i="21"/>
  <c r="AG49" i="21"/>
  <c r="AG35" i="21"/>
  <c r="AG25" i="21"/>
  <c r="AG27" i="21"/>
  <c r="AG9" i="21"/>
  <c r="AG61" i="21"/>
  <c r="AG47" i="21"/>
  <c r="AG37" i="21"/>
  <c r="AG13" i="21"/>
  <c r="R11" i="11"/>
  <c r="R23" i="11"/>
  <c r="R9" i="11"/>
  <c r="R24" i="11"/>
  <c r="R7" i="11"/>
  <c r="R28" i="11"/>
  <c r="R20" i="11"/>
  <c r="R22" i="11"/>
  <c r="R5" i="11"/>
  <c r="R21" i="11"/>
  <c r="R6" i="11"/>
  <c r="R8" i="11"/>
  <c r="R19" i="11"/>
  <c r="R14" i="11"/>
  <c r="AG66" i="21" l="1"/>
</calcChain>
</file>

<file path=xl/sharedStrings.xml><?xml version="1.0" encoding="utf-8"?>
<sst xmlns="http://schemas.openxmlformats.org/spreadsheetml/2006/main" count="1007" uniqueCount="419">
  <si>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</si>
  <si>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</si>
  <si>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</si>
  <si>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</si>
  <si>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</si>
  <si>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</si>
  <si>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</si>
  <si>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</si>
  <si>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</si>
  <si>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</si>
  <si>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</si>
  <si>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</si>
  <si>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</si>
  <si>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</si>
  <si>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</si>
  <si>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</si>
  <si>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</si>
  <si>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</si>
  <si>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</si>
  <si>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</si>
  <si>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</si>
  <si>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</si>
  <si>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</si>
  <si>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</si>
  <si>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</si>
  <si>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</si>
  <si>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</si>
  <si>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</si>
  <si>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</si>
  <si>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</si>
  <si>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</si>
  <si>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</si>
  <si>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</si>
  <si>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</si>
  <si>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</si>
  <si>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</si>
  <si>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</si>
  <si>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</si>
  <si>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</si>
  <si>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</si>
  <si>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</si>
  <si>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</si>
  <si>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</si>
  <si>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</si>
  <si>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</si>
  <si>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</si>
  <si>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</si>
  <si>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</si>
  <si>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</si>
  <si>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</si>
  <si>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</si>
  <si>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</si>
  <si>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</si>
  <si>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</si>
  <si>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</si>
  <si>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</si>
  <si>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</si>
  <si>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</si>
  <si>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</si>
  <si>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</si>
  <si>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</si>
  <si>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</si>
  <si>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</si>
  <si>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</si>
  <si>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</si>
  <si>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</si>
  <si>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</si>
  <si>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</si>
  <si>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FIDE ELO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</si>
  <si>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</si>
  <si>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</si>
  <si>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</si>
  <si>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</si>
  <si>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</si>
  <si>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</si>
  <si>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</si>
  <si>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</si>
  <si>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</si>
  <si>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</si>
  <si>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</si>
  <si>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</si>
  <si>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</si>
  <si>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</si>
  <si>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</si>
  <si>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</si>
  <si>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</si>
  <si>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</si>
  <si>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</si>
  <si>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</si>
  <si>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</si>
  <si>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</si>
  <si>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</si>
  <si>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</si>
  <si>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</si>
  <si>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</si>
  <si>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</si>
  <si>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</si>
  <si>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</si>
  <si>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</si>
  <si>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</si>
  <si>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</si>
  <si>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</si>
  <si>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</si>
  <si>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</si>
  <si>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</si>
  <si>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</si>
  <si>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</si>
  <si>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</si>
  <si>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</si>
  <si>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</si>
  <si>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</si>
  <si>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</si>
  <si>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</si>
  <si>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</si>
  <si>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</si>
  <si>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</si>
  <si>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</si>
  <si>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</si>
  <si>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</si>
  <si>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</si>
  <si>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</si>
  <si>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</si>
  <si>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</si>
  <si>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</si>
  <si>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</si>
  <si>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</si>
  <si>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</si>
  <si>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</si>
  <si>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</si>
  <si>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</si>
  <si>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</si>
  <si>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</si>
  <si>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</si>
  <si>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</si>
  <si>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</si>
  <si>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</si>
  <si>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</si>
  <si>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</si>
  <si>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</si>
  <si>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</si>
  <si>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</si>
  <si>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</si>
  <si>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</si>
  <si>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</si>
  <si>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</si>
  <si>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</si>
  <si>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</si>
  <si>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</si>
  <si>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</si>
  <si>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</si>
  <si>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</si>
  <si>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</si>
  <si>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</si>
  <si>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</si>
  <si>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</si>
  <si>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</si>
  <si>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</si>
  <si>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</si>
  <si>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</si>
  <si>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</si>
  <si>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</si>
  <si>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</si>
  <si>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</si>
  <si>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</si>
  <si>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</si>
  <si>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</si>
  <si>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</si>
  <si>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</si>
  <si>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</si>
  <si>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</si>
  <si>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</si>
  <si>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</si>
  <si>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</si>
  <si>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</si>
  <si>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</si>
  <si>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</si>
  <si>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</si>
  <si>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</si>
  <si>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</si>
  <si>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</si>
  <si>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</si>
  <si>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</si>
  <si>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</si>
  <si>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</si>
  <si>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</si>
  <si>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</si>
  <si>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</si>
  <si>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</si>
  <si>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</si>
  <si>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</si>
  <si>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</si>
  <si>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</si>
  <si>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</si>
  <si>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</si>
  <si>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</si>
  <si>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</si>
  <si>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</si>
  <si>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</si>
  <si>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</si>
  <si>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</si>
  <si>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</si>
  <si>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</si>
  <si>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50.</t>
  </si>
  <si>
    <t>51.</t>
  </si>
  <si>
    <t>Rechtenberg Karel</t>
  </si>
  <si>
    <t>52.</t>
  </si>
  <si>
    <t>53.</t>
  </si>
  <si>
    <t>Pavelek Tomáš</t>
  </si>
  <si>
    <t>54.</t>
  </si>
  <si>
    <t>Macíček Jan jun.</t>
  </si>
  <si>
    <t>55.</t>
  </si>
  <si>
    <t>Milat Patrik</t>
  </si>
  <si>
    <t>56.</t>
  </si>
  <si>
    <t>Remeš Radek</t>
  </si>
  <si>
    <t>57.</t>
  </si>
  <si>
    <t>Holeček Vladimír</t>
  </si>
  <si>
    <t>58.</t>
  </si>
  <si>
    <t>Paseka Maryáš</t>
  </si>
  <si>
    <t>59.</t>
  </si>
  <si>
    <t>60.</t>
  </si>
  <si>
    <t>61.</t>
  </si>
  <si>
    <t>Kaňáková Natálie</t>
  </si>
  <si>
    <t>62.</t>
  </si>
  <si>
    <t>Gřesová Zuzana</t>
  </si>
  <si>
    <t>63.</t>
  </si>
  <si>
    <t>Krejčok Tobiáš</t>
  </si>
  <si>
    <t>64.</t>
  </si>
  <si>
    <t>Zemková Klára</t>
  </si>
  <si>
    <t>65.</t>
  </si>
  <si>
    <t>Pecha Vladan</t>
  </si>
  <si>
    <t>66.</t>
  </si>
  <si>
    <t>Kotouček  Jiří</t>
  </si>
  <si>
    <t>67.</t>
  </si>
  <si>
    <t>68.</t>
  </si>
  <si>
    <t>69.</t>
  </si>
  <si>
    <t>Kacíř Tomáš</t>
  </si>
  <si>
    <t>70.</t>
  </si>
  <si>
    <t>Čech Jan</t>
  </si>
  <si>
    <t>71.</t>
  </si>
  <si>
    <t>Krkoška Jaroslav</t>
  </si>
  <si>
    <t>72.</t>
  </si>
  <si>
    <t>Chlebek Jan</t>
  </si>
  <si>
    <t>73.</t>
  </si>
  <si>
    <t>Havelka Ondřej</t>
  </si>
  <si>
    <t>74.</t>
  </si>
  <si>
    <t>Krejčok Roman</t>
  </si>
  <si>
    <t>75.</t>
  </si>
  <si>
    <t>Haška Filip</t>
  </si>
  <si>
    <t>76.</t>
  </si>
  <si>
    <t>Dudová Pavlína</t>
  </si>
  <si>
    <t>77.</t>
  </si>
  <si>
    <t>Kluz Miroslav</t>
  </si>
  <si>
    <t>78.</t>
  </si>
  <si>
    <t>Ficko Marián</t>
  </si>
  <si>
    <t>79.</t>
  </si>
  <si>
    <t>Křenek Michal</t>
  </si>
  <si>
    <t>80.</t>
  </si>
  <si>
    <t>Kawulok Aleš</t>
  </si>
  <si>
    <t>81.</t>
  </si>
  <si>
    <t>Kaňák Matyáš</t>
  </si>
  <si>
    <t>82.</t>
  </si>
  <si>
    <t>83.</t>
  </si>
  <si>
    <t>Zemek Antonín</t>
  </si>
  <si>
    <t>84.</t>
  </si>
  <si>
    <t>Tauš Zdeněk</t>
  </si>
  <si>
    <t>85.</t>
  </si>
  <si>
    <t>Horková Tereza</t>
  </si>
  <si>
    <t>86.</t>
  </si>
  <si>
    <t>Matusík Jiří</t>
  </si>
  <si>
    <t>87.</t>
  </si>
  <si>
    <t>Gřundil David</t>
  </si>
  <si>
    <t>88.</t>
  </si>
  <si>
    <t>Jezerský Vít</t>
  </si>
  <si>
    <t>89.</t>
  </si>
  <si>
    <t>Pravec Martin</t>
  </si>
  <si>
    <t>90.</t>
  </si>
  <si>
    <t>Klim Jan</t>
  </si>
  <si>
    <t>91.</t>
  </si>
  <si>
    <t>Zápalka Zdeněk</t>
  </si>
  <si>
    <t>92.</t>
  </si>
  <si>
    <t>Chochula Martin</t>
  </si>
  <si>
    <t>93.</t>
  </si>
  <si>
    <t>Ahmed Bassam</t>
  </si>
  <si>
    <t>94.</t>
  </si>
  <si>
    <t>Štěpán Michal</t>
  </si>
  <si>
    <t>95.</t>
  </si>
  <si>
    <t>Kornel Matěj</t>
  </si>
  <si>
    <t>96.</t>
  </si>
  <si>
    <t>Kornel Tomáš</t>
  </si>
  <si>
    <t>97.</t>
  </si>
  <si>
    <t>Stachovič Jiří</t>
  </si>
  <si>
    <t>98.</t>
  </si>
  <si>
    <t>Garčic Antonín</t>
  </si>
  <si>
    <t>99.</t>
  </si>
  <si>
    <t>Socha Aleš</t>
  </si>
  <si>
    <t>100.</t>
  </si>
  <si>
    <t>Koziorek Jonáš</t>
  </si>
  <si>
    <t>101.</t>
  </si>
  <si>
    <t>Šugárek Martin</t>
  </si>
  <si>
    <t>102.</t>
  </si>
  <si>
    <t>Vrátný Aleš</t>
  </si>
  <si>
    <t>103.</t>
  </si>
  <si>
    <t>Mičová Barbora</t>
  </si>
  <si>
    <t>104.</t>
  </si>
  <si>
    <t>Koloničný Jaroslav</t>
  </si>
  <si>
    <t>105.</t>
  </si>
  <si>
    <t>Miča Petr</t>
  </si>
  <si>
    <t>106.</t>
  </si>
  <si>
    <t>Vicher Jan ml.</t>
  </si>
  <si>
    <t>107.</t>
  </si>
  <si>
    <t>Vicher Jan st.</t>
  </si>
  <si>
    <t>108.</t>
  </si>
  <si>
    <t>Žilinský David</t>
  </si>
  <si>
    <t>109.</t>
  </si>
  <si>
    <t>110.</t>
  </si>
  <si>
    <t>Vaníček Pavel</t>
  </si>
  <si>
    <t>111.</t>
  </si>
  <si>
    <t>Thiel Milan</t>
  </si>
  <si>
    <t>112.</t>
  </si>
  <si>
    <t>Číslo partie - FIDE ELO soupeře</t>
  </si>
  <si>
    <t>Prům. ELO</t>
  </si>
  <si>
    <t>Křížová tabulka odehraných partií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</si>
  <si>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</si>
  <si>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</si>
  <si>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barevná zóna partií odehraných proti hráčům bez os.koeficientu - výsledky partií nejdou k zápočtu na FRL</t>
  </si>
  <si>
    <t>Body s ELO</t>
  </si>
  <si>
    <t>Celkem</t>
  </si>
  <si>
    <t>hráči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</si>
  <si>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</si>
  <si>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</si>
  <si>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</si>
  <si>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</si>
  <si>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</si>
  <si>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</si>
  <si>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113.</t>
  </si>
  <si>
    <t>114.</t>
  </si>
  <si>
    <t>115.</t>
  </si>
  <si>
    <t>Létal Jonáš</t>
  </si>
  <si>
    <t>Prusková Justýna</t>
  </si>
  <si>
    <t>116.</t>
  </si>
  <si>
    <t>117.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</si>
  <si>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</si>
  <si>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</si>
  <si>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</si>
  <si>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</si>
  <si>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</si>
  <si>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</si>
  <si>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</si>
  <si>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</si>
  <si>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</si>
  <si>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</si>
  <si>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</si>
  <si>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</si>
  <si>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118.</t>
  </si>
  <si>
    <t>119.</t>
  </si>
  <si>
    <t>120.</t>
  </si>
  <si>
    <t>121.</t>
  </si>
  <si>
    <t>122.</t>
  </si>
  <si>
    <t>jaro 2022</t>
  </si>
  <si>
    <t>Vašínek Martin</t>
  </si>
  <si>
    <t>3.dohrávky</t>
  </si>
  <si>
    <t>2.dohrávky</t>
  </si>
  <si>
    <t>123.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</si>
  <si>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</si>
  <si>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</si>
  <si>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</si>
  <si>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</si>
  <si>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</si>
  <si>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</si>
  <si>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</si>
  <si>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</si>
  <si>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k 1.9.</t>
  </si>
  <si>
    <t>k 1.10.</t>
  </si>
  <si>
    <t>k 1.11.</t>
  </si>
  <si>
    <t>k 1.12.</t>
  </si>
  <si>
    <t>podzim 2022</t>
  </si>
  <si>
    <t>Trojan Matyáš</t>
  </si>
  <si>
    <t>Surma Martin</t>
  </si>
  <si>
    <t>Václavková Klára</t>
  </si>
  <si>
    <t>Trojan</t>
  </si>
  <si>
    <t>Šigut</t>
  </si>
  <si>
    <t>1/2</t>
  </si>
  <si>
    <t>Gnojek</t>
  </si>
  <si>
    <t>Surma</t>
  </si>
  <si>
    <t>Vyvial</t>
  </si>
  <si>
    <t>Saforek</t>
  </si>
  <si>
    <t>Konečný</t>
  </si>
  <si>
    <t>Osina</t>
  </si>
  <si>
    <t>Lackková Lud.</t>
  </si>
  <si>
    <t>Bjolek</t>
  </si>
  <si>
    <t>Lavrišin</t>
  </si>
  <si>
    <t>Kalus</t>
  </si>
  <si>
    <t>Frank</t>
  </si>
  <si>
    <t>Václavková</t>
  </si>
  <si>
    <t>Adamec</t>
  </si>
  <si>
    <t>Lacková Luc.</t>
  </si>
  <si>
    <t>Boháč</t>
  </si>
  <si>
    <t>Bužek</t>
  </si>
  <si>
    <t>Létal</t>
  </si>
  <si>
    <t>Kožušník</t>
  </si>
  <si>
    <t>1 : 0</t>
  </si>
  <si>
    <t>0 : 1</t>
  </si>
  <si>
    <t>Bjolek Jan</t>
  </si>
  <si>
    <t>Postupová tabulka - OŠT podzim 2022</t>
  </si>
  <si>
    <t>Kubala</t>
  </si>
  <si>
    <t>Martikán</t>
  </si>
  <si>
    <t>Berka</t>
  </si>
  <si>
    <t>Martikánová</t>
  </si>
  <si>
    <t>Lacková Lud.</t>
  </si>
  <si>
    <t>Růčka</t>
  </si>
  <si>
    <t>124.</t>
  </si>
  <si>
    <t>125.</t>
  </si>
  <si>
    <t>126.</t>
  </si>
  <si>
    <t>127.</t>
  </si>
  <si>
    <t>128.</t>
  </si>
  <si>
    <t>129.</t>
  </si>
  <si>
    <t>130.</t>
  </si>
  <si>
    <t>Zmelty</t>
  </si>
  <si>
    <t>Šigur 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</si>
</sst>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Segoe UI"/>
      <family val="2"/>
      <charset val="238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 applyBorder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0" fontId="2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4" fillId="0" borderId="3" xfId="0" applyFont="1" applyBorder="1"/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0" borderId="3" xfId="0" applyFill="1" applyBorder="1"/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0" borderId="3" xfId="0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5" borderId="0" xfId="0" applyFont="1" applyFill="1" applyBorder="1" applyAlignment="1">
      <alignment horizontal="right"/>
    </xf>
    <xf numFmtId="0" fontId="23" fillId="3" borderId="0" xfId="0" applyFont="1" applyFill="1" applyBorder="1" applyAlignment="1">
      <alignment horizontal="center"/>
    </xf>
    <xf numFmtId="0" fontId="4" fillId="6" borderId="3" xfId="0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3" xfId="0" applyFont="1" applyFill="1" applyBorder="1"/>
    <xf numFmtId="0" fontId="26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Fill="1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5" fillId="0" borderId="0" xfId="0" applyFont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164" fontId="14" fillId="5" borderId="3" xfId="0" applyNumberFormat="1" applyFont="1" applyFill="1" applyBorder="1"/>
    <xf numFmtId="164" fontId="14" fillId="8" borderId="3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8" fillId="0" borderId="15" xfId="0" applyFont="1" applyBorder="1"/>
    <xf numFmtId="164" fontId="14" fillId="2" borderId="14" xfId="0" applyNumberFormat="1" applyFont="1" applyFill="1" applyBorder="1"/>
    <xf numFmtId="164" fontId="14" fillId="0" borderId="16" xfId="0" applyNumberFormat="1" applyFont="1" applyBorder="1"/>
    <xf numFmtId="164" fontId="14" fillId="3" borderId="16" xfId="0" applyNumberFormat="1" applyFont="1" applyFill="1" applyBorder="1"/>
    <xf numFmtId="164" fontId="14" fillId="5" borderId="16" xfId="0" applyNumberFormat="1" applyFont="1" applyFill="1" applyBorder="1"/>
    <xf numFmtId="164" fontId="14" fillId="5" borderId="17" xfId="0" applyNumberFormat="1" applyFont="1" applyFill="1" applyBorder="1"/>
    <xf numFmtId="164" fontId="14" fillId="5" borderId="14" xfId="0" applyNumberFormat="1" applyFont="1" applyFill="1" applyBorder="1"/>
    <xf numFmtId="164" fontId="14" fillId="5" borderId="15" xfId="0" applyNumberFormat="1" applyFont="1" applyFill="1" applyBorder="1"/>
    <xf numFmtId="164" fontId="14" fillId="8" borderId="17" xfId="0" applyNumberFormat="1" applyFont="1" applyFill="1" applyBorder="1"/>
    <xf numFmtId="164" fontId="14" fillId="0" borderId="0" xfId="0" applyNumberFormat="1" applyFont="1" applyBorder="1"/>
    <xf numFmtId="164" fontId="14" fillId="0" borderId="19" xfId="0" applyNumberFormat="1" applyFont="1" applyBorder="1"/>
    <xf numFmtId="0" fontId="0" fillId="0" borderId="21" xfId="0" applyBorder="1"/>
    <xf numFmtId="0" fontId="28" fillId="0" borderId="22" xfId="0" applyFont="1" applyBorder="1"/>
    <xf numFmtId="164" fontId="1" fillId="2" borderId="21" xfId="0" applyNumberFormat="1" applyFont="1" applyFill="1" applyBorder="1"/>
    <xf numFmtId="164" fontId="1" fillId="0" borderId="23" xfId="0" applyNumberFormat="1" applyFont="1" applyBorder="1"/>
    <xf numFmtId="164" fontId="1" fillId="3" borderId="23" xfId="0" applyNumberFormat="1" applyFont="1" applyFill="1" applyBorder="1"/>
    <xf numFmtId="164" fontId="1" fillId="5" borderId="23" xfId="0" applyNumberFormat="1" applyFont="1" applyFill="1" applyBorder="1"/>
    <xf numFmtId="164" fontId="1" fillId="5" borderId="24" xfId="0" applyNumberFormat="1" applyFont="1" applyFill="1" applyBorder="1"/>
    <xf numFmtId="164" fontId="1" fillId="5" borderId="21" xfId="0" applyNumberFormat="1" applyFont="1" applyFill="1" applyBorder="1"/>
    <xf numFmtId="164" fontId="1" fillId="5" borderId="22" xfId="0" applyNumberFormat="1" applyFont="1" applyFill="1" applyBorder="1"/>
    <xf numFmtId="164" fontId="1" fillId="8" borderId="24" xfId="0" applyNumberFormat="1" applyFont="1" applyFill="1" applyBorder="1"/>
    <xf numFmtId="164" fontId="0" fillId="0" borderId="0" xfId="0" applyNumberFormat="1" applyBorder="1"/>
    <xf numFmtId="164" fontId="1" fillId="0" borderId="26" xfId="0" applyNumberFormat="1" applyFont="1" applyBorder="1"/>
    <xf numFmtId="0" fontId="0" fillId="0" borderId="29" xfId="0" applyBorder="1"/>
    <xf numFmtId="0" fontId="28" fillId="0" borderId="3" xfId="0" applyFont="1" applyBorder="1"/>
    <xf numFmtId="164" fontId="14" fillId="0" borderId="29" xfId="0" applyNumberFormat="1" applyFont="1" applyBorder="1"/>
    <xf numFmtId="164" fontId="14" fillId="2" borderId="1" xfId="0" applyNumberFormat="1" applyFont="1" applyFill="1" applyBorder="1"/>
    <xf numFmtId="164" fontId="14" fillId="0" borderId="1" xfId="0" applyNumberFormat="1" applyFont="1" applyBorder="1"/>
    <xf numFmtId="164" fontId="14" fillId="3" borderId="1" xfId="0" applyNumberFormat="1" applyFont="1" applyFill="1" applyBorder="1"/>
    <xf numFmtId="164" fontId="14" fillId="3" borderId="17" xfId="0" applyNumberFormat="1" applyFont="1" applyFill="1" applyBorder="1"/>
    <xf numFmtId="164" fontId="14" fillId="3" borderId="14" xfId="0" applyNumberFormat="1" applyFont="1" applyFill="1" applyBorder="1"/>
    <xf numFmtId="164" fontId="14" fillId="5" borderId="1" xfId="0" applyNumberFormat="1" applyFont="1" applyFill="1" applyBorder="1"/>
    <xf numFmtId="164" fontId="14" fillId="5" borderId="30" xfId="0" applyNumberFormat="1" applyFont="1" applyFill="1" applyBorder="1"/>
    <xf numFmtId="164" fontId="14" fillId="8" borderId="8" xfId="0" applyNumberFormat="1" applyFont="1" applyFill="1" applyBorder="1"/>
    <xf numFmtId="0" fontId="0" fillId="0" borderId="31" xfId="0" applyBorder="1"/>
    <xf numFmtId="0" fontId="28" fillId="0" borderId="23" xfId="0" applyFont="1" applyBorder="1"/>
    <xf numFmtId="164" fontId="1" fillId="0" borderId="3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3" borderId="2" xfId="0" applyNumberFormat="1" applyFont="1" applyFill="1" applyBorder="1"/>
    <xf numFmtId="164" fontId="1" fillId="3" borderId="24" xfId="0" applyNumberFormat="1" applyFont="1" applyFill="1" applyBorder="1"/>
    <xf numFmtId="164" fontId="1" fillId="3" borderId="21" xfId="0" applyNumberFormat="1" applyFont="1" applyFill="1" applyBorder="1"/>
    <xf numFmtId="164" fontId="14" fillId="0" borderId="14" xfId="0" applyNumberFormat="1" applyFont="1" applyBorder="1"/>
    <xf numFmtId="164" fontId="14" fillId="2" borderId="16" xfId="0" applyNumberFormat="1" applyFont="1" applyFill="1" applyBorder="1"/>
    <xf numFmtId="164" fontId="1" fillId="0" borderId="21" xfId="0" applyNumberFormat="1" applyFont="1" applyBorder="1"/>
    <xf numFmtId="164" fontId="1" fillId="2" borderId="23" xfId="0" applyNumberFormat="1" applyFont="1" applyFill="1" applyBorder="1"/>
    <xf numFmtId="164" fontId="14" fillId="3" borderId="8" xfId="0" applyNumberFormat="1" applyFont="1" applyFill="1" applyBorder="1"/>
    <xf numFmtId="164" fontId="14" fillId="3" borderId="30" xfId="0" applyNumberFormat="1" applyFont="1" applyFill="1" applyBorder="1"/>
    <xf numFmtId="164" fontId="1" fillId="3" borderId="9" xfId="0" applyNumberFormat="1" applyFont="1" applyFill="1" applyBorder="1"/>
    <xf numFmtId="164" fontId="1" fillId="3" borderId="22" xfId="0" applyNumberFormat="1" applyFont="1" applyFill="1" applyBorder="1"/>
    <xf numFmtId="164" fontId="14" fillId="0" borderId="1" xfId="0" applyNumberFormat="1" applyFont="1" applyFill="1" applyBorder="1"/>
    <xf numFmtId="164" fontId="1" fillId="0" borderId="23" xfId="0" applyNumberFormat="1" applyFont="1" applyFill="1" applyBorder="1"/>
    <xf numFmtId="164" fontId="14" fillId="3" borderId="29" xfId="0" applyNumberFormat="1" applyFont="1" applyFill="1" applyBorder="1"/>
    <xf numFmtId="164" fontId="14" fillId="0" borderId="16" xfId="0" applyNumberFormat="1" applyFont="1" applyFill="1" applyBorder="1"/>
    <xf numFmtId="164" fontId="1" fillId="3" borderId="31" xfId="0" applyNumberFormat="1" applyFont="1" applyFill="1" applyBorder="1"/>
    <xf numFmtId="164" fontId="14" fillId="3" borderId="15" xfId="0" applyNumberFormat="1" applyFont="1" applyFill="1" applyBorder="1"/>
    <xf numFmtId="164" fontId="1" fillId="0" borderId="2" xfId="0" applyNumberFormat="1" applyFont="1" applyFill="1" applyBorder="1"/>
    <xf numFmtId="164" fontId="14" fillId="2" borderId="8" xfId="0" applyNumberFormat="1" applyFont="1" applyFill="1" applyBorder="1"/>
    <xf numFmtId="164" fontId="14" fillId="0" borderId="30" xfId="0" applyNumberFormat="1" applyFont="1" applyFill="1" applyBorder="1"/>
    <xf numFmtId="164" fontId="1" fillId="2" borderId="9" xfId="0" applyNumberFormat="1" applyFont="1" applyFill="1" applyBorder="1"/>
    <xf numFmtId="164" fontId="1" fillId="0" borderId="28" xfId="0" applyNumberFormat="1" applyFont="1" applyFill="1" applyBorder="1"/>
    <xf numFmtId="164" fontId="14" fillId="0" borderId="15" xfId="0" applyNumberFormat="1" applyFont="1" applyFill="1" applyBorder="1"/>
    <xf numFmtId="164" fontId="1" fillId="0" borderId="22" xfId="0" applyNumberFormat="1" applyFont="1" applyFill="1" applyBorder="1"/>
    <xf numFmtId="164" fontId="1" fillId="0" borderId="0" xfId="0" applyNumberFormat="1" applyFont="1" applyBorder="1"/>
    <xf numFmtId="0" fontId="6" fillId="0" borderId="3" xfId="0" applyFont="1" applyFill="1" applyBorder="1"/>
    <xf numFmtId="164" fontId="14" fillId="0" borderId="17" xfId="0" applyNumberFormat="1" applyFont="1" applyFill="1" applyBorder="1"/>
    <xf numFmtId="164" fontId="1" fillId="0" borderId="24" xfId="0" applyNumberFormat="1" applyFont="1" applyFill="1" applyBorder="1"/>
    <xf numFmtId="0" fontId="28" fillId="3" borderId="1" xfId="0" applyFont="1" applyFill="1" applyBorder="1"/>
    <xf numFmtId="164" fontId="14" fillId="2" borderId="15" xfId="0" applyNumberFormat="1" applyFont="1" applyFill="1" applyBorder="1"/>
    <xf numFmtId="164" fontId="1" fillId="2" borderId="22" xfId="0" applyNumberFormat="1" applyFont="1" applyFill="1" applyBorder="1"/>
    <xf numFmtId="0" fontId="28" fillId="3" borderId="3" xfId="0" applyFont="1" applyFill="1" applyBorder="1"/>
    <xf numFmtId="164" fontId="14" fillId="2" borderId="17" xfId="0" applyNumberFormat="1" applyFont="1" applyFill="1" applyBorder="1"/>
    <xf numFmtId="164" fontId="1" fillId="2" borderId="24" xfId="0" applyNumberFormat="1" applyFont="1" applyFill="1" applyBorder="1"/>
    <xf numFmtId="164" fontId="0" fillId="0" borderId="0" xfId="0" applyNumberForma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8" fillId="0" borderId="16" xfId="0" applyFont="1" applyBorder="1"/>
    <xf numFmtId="0" fontId="0" fillId="0" borderId="36" xfId="0" applyFill="1" applyBorder="1"/>
    <xf numFmtId="0" fontId="0" fillId="0" borderId="37" xfId="0" applyFill="1" applyBorder="1"/>
    <xf numFmtId="0" fontId="7" fillId="0" borderId="38" xfId="0" applyFont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0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164" fontId="14" fillId="8" borderId="16" xfId="0" applyNumberFormat="1" applyFont="1" applyFill="1" applyBorder="1"/>
    <xf numFmtId="164" fontId="1" fillId="8" borderId="23" xfId="0" applyNumberFormat="1" applyFont="1" applyFill="1" applyBorder="1"/>
    <xf numFmtId="0" fontId="0" fillId="10" borderId="3" xfId="0" applyFill="1" applyBorder="1"/>
    <xf numFmtId="0" fontId="4" fillId="10" borderId="3" xfId="0" applyFont="1" applyFill="1" applyBorder="1"/>
    <xf numFmtId="0" fontId="27" fillId="11" borderId="0" xfId="0" applyFont="1" applyFill="1" applyBorder="1" applyAlignment="1">
      <alignment horizontal="center"/>
    </xf>
    <xf numFmtId="0" fontId="24" fillId="11" borderId="0" xfId="0" applyFont="1" applyFill="1" applyBorder="1" applyAlignment="1">
      <alignment horizontal="center"/>
    </xf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6" fillId="3" borderId="0" xfId="0" applyFont="1" applyFill="1" applyBorder="1"/>
    <xf numFmtId="1" fontId="6" fillId="3" borderId="0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33" fillId="3" borderId="3" xfId="0" applyFont="1" applyFill="1" applyBorder="1" applyAlignment="1">
      <alignment horizontal="center" wrapText="1"/>
    </xf>
    <xf numFmtId="0" fontId="33" fillId="3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164" fontId="14" fillId="5" borderId="29" xfId="0" applyNumberFormat="1" applyFont="1" applyFill="1" applyBorder="1"/>
    <xf numFmtId="164" fontId="14" fillId="0" borderId="14" xfId="0" applyNumberFormat="1" applyFont="1" applyFill="1" applyBorder="1"/>
    <xf numFmtId="164" fontId="1" fillId="0" borderId="21" xfId="0" applyNumberFormat="1" applyFont="1" applyFill="1" applyBorder="1"/>
    <xf numFmtId="164" fontId="14" fillId="0" borderId="29" xfId="0" applyNumberFormat="1" applyFont="1" applyFill="1" applyBorder="1"/>
    <xf numFmtId="164" fontId="14" fillId="0" borderId="18" xfId="0" applyNumberFormat="1" applyFont="1" applyFill="1" applyBorder="1"/>
    <xf numFmtId="164" fontId="1" fillId="0" borderId="25" xfId="0" applyNumberFormat="1" applyFont="1" applyFill="1" applyBorder="1"/>
    <xf numFmtId="164" fontId="14" fillId="2" borderId="18" xfId="0" applyNumberFormat="1" applyFont="1" applyFill="1" applyBorder="1"/>
    <xf numFmtId="164" fontId="1" fillId="2" borderId="25" xfId="0" applyNumberFormat="1" applyFont="1" applyFill="1" applyBorder="1"/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0" fillId="0" borderId="3" xfId="0" applyBorder="1"/>
    <xf numFmtId="0" fontId="35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/>
    <xf numFmtId="0" fontId="0" fillId="0" borderId="0" xfId="0"/>
    <xf numFmtId="0" fontId="36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wrapText="1"/>
    </xf>
    <xf numFmtId="0" fontId="6" fillId="12" borderId="3" xfId="0" applyFont="1" applyFill="1" applyBorder="1"/>
    <xf numFmtId="0" fontId="7" fillId="0" borderId="0" xfId="0" applyFont="1"/>
    <xf numFmtId="0" fontId="38" fillId="0" borderId="0" xfId="0" applyFont="1"/>
    <xf numFmtId="49" fontId="7" fillId="0" borderId="0" xfId="0" applyNumberFormat="1" applyFont="1" applyAlignment="1">
      <alignment horizontal="center"/>
    </xf>
    <xf numFmtId="0" fontId="39" fillId="0" borderId="0" xfId="0" applyFont="1"/>
    <xf numFmtId="14" fontId="40" fillId="5" borderId="0" xfId="0" applyNumberFormat="1" applyFont="1" applyFill="1"/>
    <xf numFmtId="49" fontId="41" fillId="0" borderId="0" xfId="0" applyNumberFormat="1" applyFont="1" applyAlignment="1">
      <alignment horizontal="center"/>
    </xf>
    <xf numFmtId="14" fontId="40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2" fillId="3" borderId="0" xfId="0" applyFont="1" applyFill="1"/>
    <xf numFmtId="0" fontId="7" fillId="0" borderId="3" xfId="0" applyFont="1" applyBorder="1"/>
    <xf numFmtId="0" fontId="7" fillId="3" borderId="6" xfId="0" applyFont="1" applyFill="1" applyBorder="1"/>
    <xf numFmtId="0" fontId="41" fillId="3" borderId="3" xfId="0" applyFont="1" applyFill="1" applyBorder="1"/>
    <xf numFmtId="0" fontId="42" fillId="0" borderId="3" xfId="0" applyFont="1" applyBorder="1"/>
    <xf numFmtId="49" fontId="42" fillId="3" borderId="3" xfId="0" applyNumberFormat="1" applyFont="1" applyFill="1" applyBorder="1" applyAlignment="1">
      <alignment horizontal="center"/>
    </xf>
    <xf numFmtId="49" fontId="7" fillId="13" borderId="3" xfId="0" applyNumberFormat="1" applyFont="1" applyFill="1" applyBorder="1" applyAlignment="1">
      <alignment horizontal="center"/>
    </xf>
    <xf numFmtId="49" fontId="41" fillId="3" borderId="3" xfId="0" applyNumberFormat="1" applyFont="1" applyFill="1" applyBorder="1" applyAlignment="1">
      <alignment horizontal="center"/>
    </xf>
    <xf numFmtId="49" fontId="43" fillId="3" borderId="3" xfId="0" applyNumberFormat="1" applyFont="1" applyFill="1" applyBorder="1" applyAlignment="1">
      <alignment horizontal="center"/>
    </xf>
    <xf numFmtId="0" fontId="42" fillId="0" borderId="0" xfId="0" applyFont="1" applyFill="1"/>
    <xf numFmtId="49" fontId="42" fillId="0" borderId="0" xfId="0" applyNumberFormat="1" applyFont="1" applyFill="1" applyAlignment="1">
      <alignment horizontal="center"/>
    </xf>
    <xf numFmtId="49" fontId="42" fillId="0" borderId="0" xfId="0" applyNumberFormat="1" applyFont="1" applyFill="1" applyAlignment="1">
      <alignment horizontal="center" vertical="center"/>
    </xf>
    <xf numFmtId="0" fontId="44" fillId="0" borderId="0" xfId="0" applyFont="1" applyFill="1"/>
    <xf numFmtId="0" fontId="42" fillId="0" borderId="0" xfId="0" applyFont="1"/>
    <xf numFmtId="49" fontId="42" fillId="0" borderId="0" xfId="0" applyNumberFormat="1" applyFont="1" applyAlignment="1"/>
    <xf numFmtId="49" fontId="7" fillId="0" borderId="3" xfId="0" applyNumberFormat="1" applyFont="1" applyBorder="1" applyAlignment="1">
      <alignment horizontal="center"/>
    </xf>
    <xf numFmtId="0" fontId="41" fillId="0" borderId="0" xfId="0" applyFont="1"/>
    <xf numFmtId="0" fontId="7" fillId="0" borderId="3" xfId="0" applyFont="1" applyBorder="1" applyAlignment="1">
      <alignment horizontal="center"/>
    </xf>
    <xf numFmtId="0" fontId="41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5" fillId="0" borderId="3" xfId="0" applyFont="1" applyBorder="1"/>
    <xf numFmtId="0" fontId="45" fillId="3" borderId="3" xfId="0" applyFont="1" applyFill="1" applyBorder="1" applyAlignment="1">
      <alignment horizontal="center"/>
    </xf>
    <xf numFmtId="0" fontId="45" fillId="6" borderId="3" xfId="0" applyFont="1" applyFill="1" applyBorder="1"/>
    <xf numFmtId="0" fontId="45" fillId="0" borderId="3" xfId="0" applyFont="1" applyBorder="1" applyAlignment="1">
      <alignment horizontal="center"/>
    </xf>
    <xf numFmtId="0" fontId="45" fillId="6" borderId="3" xfId="0" applyFont="1" applyFill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5" fillId="0" borderId="3" xfId="0" applyFont="1" applyFill="1" applyBorder="1"/>
    <xf numFmtId="0" fontId="45" fillId="0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29" fillId="0" borderId="32" xfId="0" applyNumberFormat="1" applyFont="1" applyBorder="1" applyAlignment="1">
      <alignment horizontal="center" vertical="center"/>
    </xf>
    <xf numFmtId="164" fontId="29" fillId="0" borderId="33" xfId="0" applyNumberFormat="1" applyFont="1" applyBorder="1" applyAlignment="1">
      <alignment horizontal="center" vertical="center"/>
    </xf>
    <xf numFmtId="164" fontId="29" fillId="0" borderId="34" xfId="0" applyNumberFormat="1" applyFont="1" applyBorder="1" applyAlignment="1">
      <alignment horizontal="center" vertical="center"/>
    </xf>
    <xf numFmtId="164" fontId="29" fillId="0" borderId="35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 applyAlignment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ECFF"/>
      <color rgb="FFCCFF99"/>
      <color rgb="FF99FF66"/>
      <color rgb="FF008000"/>
      <color rgb="FFFFFF66"/>
      <color rgb="FF33CC33"/>
      <color rgb="FFFA8EE5"/>
      <color rgb="FFF7D7F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0" sqref="H20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7.33203125" bestFit="1" customWidth="1"/>
    <col min="6" max="6" width="6.88671875" bestFit="1" customWidth="1"/>
    <col min="7" max="17" width="5.6640625" style="23" hidden="1" customWidth="1" outlineLevel="1"/>
    <col min="18" max="18" width="10.88671875" style="23" bestFit="1" customWidth="1" collapsed="1"/>
    <col min="20" max="20" width="5.6640625" bestFit="1" customWidth="1"/>
    <col min="21" max="21" width="2.77734375" style="23" customWidth="1"/>
    <col min="22" max="22" width="7.109375" style="281" bestFit="1" customWidth="1"/>
    <col min="23" max="24" width="7.109375" style="3" bestFit="1" customWidth="1"/>
  </cols>
  <sheetData>
    <row r="1" spans="1:24" ht="18" x14ac:dyDescent="0.35">
      <c r="A1" s="23"/>
      <c r="B1" s="24" t="s">
        <v>403</v>
      </c>
      <c r="C1" s="23"/>
      <c r="D1" s="23"/>
      <c r="E1" s="23"/>
      <c r="F1" s="23"/>
    </row>
    <row r="2" spans="1:24" s="291" customFormat="1" ht="18" x14ac:dyDescent="0.35">
      <c r="B2" s="24"/>
      <c r="V2" s="281"/>
      <c r="W2" s="3"/>
      <c r="X2" s="3"/>
    </row>
    <row r="3" spans="1:24" ht="18" x14ac:dyDescent="0.35">
      <c r="A3" s="23"/>
      <c r="B3" s="23"/>
      <c r="C3" s="24"/>
      <c r="D3" s="285" t="s">
        <v>365</v>
      </c>
      <c r="E3" s="23"/>
      <c r="F3" s="23"/>
      <c r="G3" s="333" t="s">
        <v>319</v>
      </c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138"/>
      <c r="T3" s="27" t="s">
        <v>363</v>
      </c>
      <c r="V3" s="285" t="s">
        <v>365</v>
      </c>
      <c r="W3" s="285" t="s">
        <v>365</v>
      </c>
      <c r="X3" s="285" t="s">
        <v>365</v>
      </c>
    </row>
    <row r="4" spans="1:24" ht="19.2" x14ac:dyDescent="0.45">
      <c r="A4" s="27" t="s">
        <v>42</v>
      </c>
      <c r="B4" s="27" t="s">
        <v>122</v>
      </c>
      <c r="C4" s="26" t="s">
        <v>0</v>
      </c>
      <c r="D4" s="285" t="s">
        <v>371</v>
      </c>
      <c r="E4" s="27" t="s">
        <v>123</v>
      </c>
      <c r="F4" s="27" t="s">
        <v>34</v>
      </c>
      <c r="G4" s="139" t="s">
        <v>6</v>
      </c>
      <c r="H4" s="139" t="s">
        <v>7</v>
      </c>
      <c r="I4" s="139" t="s">
        <v>8</v>
      </c>
      <c r="J4" s="139" t="s">
        <v>9</v>
      </c>
      <c r="K4" s="139" t="s">
        <v>10</v>
      </c>
      <c r="L4" s="139" t="s">
        <v>11</v>
      </c>
      <c r="M4" s="139" t="s">
        <v>12</v>
      </c>
      <c r="N4" s="139" t="s">
        <v>13</v>
      </c>
      <c r="O4" s="139" t="s">
        <v>14</v>
      </c>
      <c r="P4" s="139" t="s">
        <v>15</v>
      </c>
      <c r="Q4" s="139" t="s">
        <v>16</v>
      </c>
      <c r="R4" s="27" t="s">
        <v>320</v>
      </c>
      <c r="T4" s="30" t="s">
        <v>364</v>
      </c>
      <c r="V4" s="285" t="s">
        <v>372</v>
      </c>
      <c r="W4" s="285" t="s">
        <v>373</v>
      </c>
      <c r="X4" s="285" t="s">
        <v>374</v>
      </c>
    </row>
    <row r="5" spans="1:24" ht="18.600000000000001" customHeight="1" x14ac:dyDescent="0.45">
      <c r="A5" s="28" t="s">
        <v>6</v>
      </c>
      <c r="B5" s="36">
        <v>7</v>
      </c>
      <c r="C5" s="236" t="s">
        <v>402</v>
      </c>
      <c r="D5" s="292">
        <v>1555</v>
      </c>
      <c r="E5" s="293">
        <v>1543</v>
      </c>
      <c r="F5" s="267">
        <v>4</v>
      </c>
      <c r="G5" s="140">
        <v>1447</v>
      </c>
      <c r="H5" s="140">
        <v>1447</v>
      </c>
      <c r="I5" s="140">
        <v>1678</v>
      </c>
      <c r="J5" s="140"/>
      <c r="K5" s="140"/>
      <c r="L5" s="140"/>
      <c r="M5" s="140"/>
      <c r="N5" s="140"/>
      <c r="O5" s="140"/>
      <c r="P5" s="141"/>
      <c r="Q5" s="141"/>
      <c r="R5" s="144">
        <f t="shared" ref="R5:R31" si="0">AVERAGE(G5:Q5)</f>
        <v>1524</v>
      </c>
      <c r="S5" s="290"/>
      <c r="T5" s="36">
        <v>1</v>
      </c>
      <c r="V5" s="288">
        <v>1610</v>
      </c>
      <c r="W5" s="288"/>
      <c r="X5" s="288"/>
    </row>
    <row r="6" spans="1:24" s="23" customFormat="1" ht="18.600000000000001" customHeight="1" x14ac:dyDescent="0.45">
      <c r="A6" s="28" t="s">
        <v>7</v>
      </c>
      <c r="B6" s="36">
        <v>3</v>
      </c>
      <c r="C6" s="236" t="s">
        <v>376</v>
      </c>
      <c r="D6" s="292">
        <v>1812</v>
      </c>
      <c r="E6" s="293">
        <v>1778</v>
      </c>
      <c r="F6" s="267">
        <v>3.5</v>
      </c>
      <c r="G6" s="140">
        <v>1495</v>
      </c>
      <c r="H6" s="140">
        <v>1827</v>
      </c>
      <c r="I6" s="140">
        <v>1468</v>
      </c>
      <c r="J6" s="140"/>
      <c r="K6" s="140"/>
      <c r="L6" s="140"/>
      <c r="M6" s="140"/>
      <c r="N6" s="140"/>
      <c r="O6" s="140"/>
      <c r="P6" s="141"/>
      <c r="Q6" s="141">
        <v>1827</v>
      </c>
      <c r="R6" s="144">
        <f t="shared" si="0"/>
        <v>1654.25</v>
      </c>
      <c r="S6" s="290"/>
      <c r="T6" s="36">
        <v>1</v>
      </c>
      <c r="V6" s="288">
        <v>1852</v>
      </c>
      <c r="W6" s="287"/>
      <c r="X6" s="287"/>
    </row>
    <row r="7" spans="1:24" s="23" customFormat="1" ht="18.600000000000001" customHeight="1" x14ac:dyDescent="0.45">
      <c r="A7" s="28" t="s">
        <v>8</v>
      </c>
      <c r="B7" s="36">
        <v>8</v>
      </c>
      <c r="C7" s="236" t="s">
        <v>180</v>
      </c>
      <c r="D7" s="292">
        <v>1495</v>
      </c>
      <c r="E7" s="293">
        <v>1611</v>
      </c>
      <c r="F7" s="267">
        <v>3</v>
      </c>
      <c r="G7" s="142">
        <v>1812</v>
      </c>
      <c r="H7" s="142">
        <v>1749</v>
      </c>
      <c r="I7" s="142">
        <v>1455</v>
      </c>
      <c r="J7" s="142"/>
      <c r="K7" s="142"/>
      <c r="L7" s="142"/>
      <c r="M7" s="142"/>
      <c r="N7" s="142"/>
      <c r="O7" s="142"/>
      <c r="P7" s="142"/>
      <c r="Q7" s="143"/>
      <c r="R7" s="144">
        <f t="shared" si="0"/>
        <v>1672</v>
      </c>
      <c r="S7" s="290"/>
      <c r="T7" s="36">
        <v>1</v>
      </c>
      <c r="V7" s="288">
        <v>1564</v>
      </c>
      <c r="W7" s="288"/>
      <c r="X7" s="287"/>
    </row>
    <row r="8" spans="1:24" ht="18.600000000000001" customHeight="1" x14ac:dyDescent="0.45">
      <c r="A8" s="28" t="s">
        <v>11</v>
      </c>
      <c r="B8" s="36">
        <v>9</v>
      </c>
      <c r="C8" s="236" t="s">
        <v>333</v>
      </c>
      <c r="D8" s="292">
        <v>1468</v>
      </c>
      <c r="E8" s="293">
        <v>1254</v>
      </c>
      <c r="F8" s="267">
        <v>3</v>
      </c>
      <c r="G8" s="140">
        <v>1749</v>
      </c>
      <c r="H8" s="140">
        <v>1812</v>
      </c>
      <c r="I8" s="140">
        <v>1376</v>
      </c>
      <c r="J8" s="140"/>
      <c r="K8" s="140"/>
      <c r="L8" s="140"/>
      <c r="M8" s="140"/>
      <c r="N8" s="140"/>
      <c r="O8" s="140"/>
      <c r="P8" s="140"/>
      <c r="Q8" s="141"/>
      <c r="R8" s="144">
        <f t="shared" si="0"/>
        <v>1645.6666666666667</v>
      </c>
      <c r="S8" s="290"/>
      <c r="T8" s="36">
        <v>1</v>
      </c>
      <c r="V8" s="288">
        <v>1510</v>
      </c>
      <c r="W8" s="287"/>
      <c r="X8" s="287"/>
    </row>
    <row r="9" spans="1:24" ht="18.600000000000001" customHeight="1" x14ac:dyDescent="0.45">
      <c r="A9" s="28" t="s">
        <v>12</v>
      </c>
      <c r="B9" s="226">
        <v>19</v>
      </c>
      <c r="C9" s="236" t="s">
        <v>331</v>
      </c>
      <c r="D9" s="292">
        <v>1291</v>
      </c>
      <c r="E9" s="293">
        <v>1359</v>
      </c>
      <c r="F9" s="267">
        <v>3</v>
      </c>
      <c r="G9" s="295"/>
      <c r="H9" s="140">
        <v>1749</v>
      </c>
      <c r="I9" s="140">
        <v>1299</v>
      </c>
      <c r="J9" s="140"/>
      <c r="K9" s="140"/>
      <c r="L9" s="140"/>
      <c r="M9" s="140"/>
      <c r="N9" s="141"/>
      <c r="O9" s="140"/>
      <c r="P9" s="140"/>
      <c r="Q9" s="141"/>
      <c r="R9" s="144">
        <f t="shared" si="0"/>
        <v>1524</v>
      </c>
      <c r="S9" s="291"/>
      <c r="T9" s="226">
        <v>0</v>
      </c>
      <c r="V9" s="288">
        <v>1328</v>
      </c>
      <c r="W9" s="288"/>
      <c r="X9" s="287"/>
    </row>
    <row r="10" spans="1:24" ht="18.600000000000001" customHeight="1" x14ac:dyDescent="0.45">
      <c r="A10" s="28" t="s">
        <v>9</v>
      </c>
      <c r="B10" s="36">
        <v>5</v>
      </c>
      <c r="C10" s="236" t="s">
        <v>50</v>
      </c>
      <c r="D10" s="292">
        <v>1678</v>
      </c>
      <c r="E10" s="293">
        <v>1669</v>
      </c>
      <c r="F10" s="267">
        <v>3</v>
      </c>
      <c r="G10" s="140">
        <v>1464</v>
      </c>
      <c r="H10" s="140">
        <v>1455</v>
      </c>
      <c r="I10" s="140">
        <v>1555</v>
      </c>
      <c r="J10" s="140"/>
      <c r="K10" s="140"/>
      <c r="L10" s="140"/>
      <c r="M10" s="140"/>
      <c r="N10" s="141"/>
      <c r="O10" s="140"/>
      <c r="P10" s="140"/>
      <c r="Q10" s="141"/>
      <c r="R10" s="144">
        <f t="shared" si="0"/>
        <v>1491.3333333333333</v>
      </c>
      <c r="S10" s="290"/>
      <c r="T10" s="36">
        <v>1</v>
      </c>
      <c r="V10" s="287">
        <v>1674</v>
      </c>
      <c r="W10" s="288"/>
      <c r="X10" s="288"/>
    </row>
    <row r="11" spans="1:24" ht="18.600000000000001" customHeight="1" x14ac:dyDescent="0.45">
      <c r="A11" s="28" t="s">
        <v>10</v>
      </c>
      <c r="B11" s="36">
        <v>1</v>
      </c>
      <c r="C11" s="236" t="s">
        <v>359</v>
      </c>
      <c r="D11" s="292">
        <v>1929</v>
      </c>
      <c r="E11" s="293">
        <v>1836</v>
      </c>
      <c r="F11" s="267">
        <v>2.5</v>
      </c>
      <c r="G11" s="140"/>
      <c r="H11" s="140"/>
      <c r="I11" s="140"/>
      <c r="J11" s="140"/>
      <c r="K11" s="140"/>
      <c r="L11" s="140"/>
      <c r="M11" s="140"/>
      <c r="N11" s="141"/>
      <c r="O11" s="140"/>
      <c r="P11" s="140"/>
      <c r="Q11" s="141"/>
      <c r="R11" s="144" t="e">
        <f t="shared" si="0"/>
        <v>#DIV/0!</v>
      </c>
      <c r="S11" s="290"/>
      <c r="T11" s="36">
        <v>1</v>
      </c>
      <c r="V11" s="287">
        <v>1908</v>
      </c>
      <c r="W11" s="287"/>
      <c r="X11" s="287"/>
    </row>
    <row r="12" spans="1:24" ht="18.600000000000001" customHeight="1" x14ac:dyDescent="0.45">
      <c r="A12" s="28" t="s">
        <v>14</v>
      </c>
      <c r="B12" s="36">
        <v>10</v>
      </c>
      <c r="C12" s="236" t="s">
        <v>67</v>
      </c>
      <c r="D12" s="292">
        <v>1464</v>
      </c>
      <c r="E12" s="293">
        <v>1526</v>
      </c>
      <c r="F12" s="267">
        <v>2.5</v>
      </c>
      <c r="G12" s="140">
        <v>1678</v>
      </c>
      <c r="H12" s="140">
        <v>1292</v>
      </c>
      <c r="I12" s="140">
        <v>1568</v>
      </c>
      <c r="J12" s="140"/>
      <c r="K12" s="140"/>
      <c r="L12" s="140"/>
      <c r="M12" s="140"/>
      <c r="N12" s="141"/>
      <c r="O12" s="140"/>
      <c r="P12" s="140"/>
      <c r="Q12" s="141"/>
      <c r="R12" s="144">
        <f t="shared" si="0"/>
        <v>1512.6666666666667</v>
      </c>
      <c r="S12" s="290"/>
      <c r="T12" s="36">
        <v>1</v>
      </c>
      <c r="V12" s="288">
        <v>1468</v>
      </c>
      <c r="W12" s="287"/>
      <c r="X12" s="287"/>
    </row>
    <row r="13" spans="1:24" ht="18.600000000000001" customHeight="1" x14ac:dyDescent="0.45">
      <c r="A13" s="28" t="s">
        <v>15</v>
      </c>
      <c r="B13" s="36">
        <v>6</v>
      </c>
      <c r="C13" s="236" t="s">
        <v>120</v>
      </c>
      <c r="D13" s="292">
        <v>1568</v>
      </c>
      <c r="E13" s="293">
        <v>1566</v>
      </c>
      <c r="F13" s="267">
        <v>2.5</v>
      </c>
      <c r="G13" s="140">
        <v>1455</v>
      </c>
      <c r="H13" s="140">
        <v>1440</v>
      </c>
      <c r="I13" s="140">
        <v>1464</v>
      </c>
      <c r="J13" s="140"/>
      <c r="K13" s="140"/>
      <c r="L13" s="140"/>
      <c r="M13" s="140"/>
      <c r="N13" s="141"/>
      <c r="O13" s="140"/>
      <c r="P13" s="140"/>
      <c r="Q13" s="141"/>
      <c r="R13" s="144">
        <f t="shared" si="0"/>
        <v>1453</v>
      </c>
      <c r="S13" s="290"/>
      <c r="T13" s="36">
        <v>1</v>
      </c>
      <c r="U13" s="256"/>
      <c r="V13" s="288">
        <v>1570</v>
      </c>
      <c r="W13" s="288"/>
      <c r="X13" s="288"/>
    </row>
    <row r="14" spans="1:24" s="23" customFormat="1" ht="18.600000000000001" customHeight="1" x14ac:dyDescent="0.45">
      <c r="A14" s="28" t="s">
        <v>13</v>
      </c>
      <c r="B14" s="36">
        <v>2</v>
      </c>
      <c r="C14" s="236" t="s">
        <v>28</v>
      </c>
      <c r="D14" s="292">
        <v>1827</v>
      </c>
      <c r="E14" s="293">
        <v>1824</v>
      </c>
      <c r="F14" s="267">
        <v>2</v>
      </c>
      <c r="G14" s="140">
        <v>1812</v>
      </c>
      <c r="H14" s="140">
        <v>1447</v>
      </c>
      <c r="I14" s="140">
        <v>1812</v>
      </c>
      <c r="J14" s="140"/>
      <c r="K14" s="140"/>
      <c r="L14" s="140"/>
      <c r="M14" s="140"/>
      <c r="N14" s="141"/>
      <c r="O14" s="140"/>
      <c r="P14" s="140"/>
      <c r="Q14" s="141"/>
      <c r="R14" s="144">
        <f t="shared" si="0"/>
        <v>1690.3333333333333</v>
      </c>
      <c r="S14" s="290"/>
      <c r="T14" s="36">
        <v>1</v>
      </c>
      <c r="U14" s="291"/>
      <c r="V14" s="287">
        <v>1818</v>
      </c>
      <c r="W14" s="287"/>
      <c r="X14" s="287"/>
    </row>
    <row r="15" spans="1:24" ht="18.600000000000001" customHeight="1" x14ac:dyDescent="0.45">
      <c r="A15" s="28" t="s">
        <v>17</v>
      </c>
      <c r="B15" s="36">
        <v>11</v>
      </c>
      <c r="C15" s="236" t="s">
        <v>139</v>
      </c>
      <c r="D15" s="292">
        <v>1455</v>
      </c>
      <c r="E15" s="293">
        <v>1582</v>
      </c>
      <c r="F15" s="267">
        <v>2</v>
      </c>
      <c r="G15" s="140">
        <v>1568</v>
      </c>
      <c r="H15" s="140">
        <v>1678</v>
      </c>
      <c r="I15" s="140">
        <v>1495</v>
      </c>
      <c r="J15" s="140"/>
      <c r="K15" s="140"/>
      <c r="L15" s="140"/>
      <c r="M15" s="140"/>
      <c r="N15" s="141"/>
      <c r="O15" s="140"/>
      <c r="P15" s="140"/>
      <c r="Q15" s="141"/>
      <c r="R15" s="144">
        <f t="shared" si="0"/>
        <v>1580.3333333333333</v>
      </c>
      <c r="S15" s="290"/>
      <c r="T15" s="36">
        <v>1</v>
      </c>
      <c r="U15" s="291"/>
      <c r="V15" s="289">
        <v>1455</v>
      </c>
      <c r="W15" s="288"/>
      <c r="X15" s="288"/>
    </row>
    <row r="16" spans="1:24" ht="18.600000000000001" customHeight="1" x14ac:dyDescent="0.45">
      <c r="A16" s="28" t="s">
        <v>18</v>
      </c>
      <c r="B16" s="36">
        <v>12</v>
      </c>
      <c r="C16" s="236" t="s">
        <v>31</v>
      </c>
      <c r="D16" s="292">
        <v>1447</v>
      </c>
      <c r="E16" s="293">
        <v>1463</v>
      </c>
      <c r="F16" s="267">
        <v>2</v>
      </c>
      <c r="G16" s="140">
        <v>1168</v>
      </c>
      <c r="H16" s="140">
        <v>1555</v>
      </c>
      <c r="I16" s="140">
        <v>1827</v>
      </c>
      <c r="J16" s="140"/>
      <c r="K16" s="140"/>
      <c r="L16" s="140"/>
      <c r="M16" s="140"/>
      <c r="N16" s="141"/>
      <c r="O16" s="140"/>
      <c r="P16" s="140"/>
      <c r="Q16" s="141"/>
      <c r="R16" s="144">
        <f t="shared" si="0"/>
        <v>1516.6666666666667</v>
      </c>
      <c r="S16" s="290"/>
      <c r="T16" s="36">
        <v>1</v>
      </c>
      <c r="V16" s="287">
        <v>1441</v>
      </c>
      <c r="W16" s="288"/>
      <c r="X16" s="288"/>
    </row>
    <row r="17" spans="1:24" ht="18.600000000000001" customHeight="1" x14ac:dyDescent="0.45">
      <c r="A17" s="28" t="s">
        <v>19</v>
      </c>
      <c r="B17" s="226">
        <v>13</v>
      </c>
      <c r="C17" s="236" t="s">
        <v>137</v>
      </c>
      <c r="D17" s="292">
        <v>1447</v>
      </c>
      <c r="E17" s="293">
        <v>1397</v>
      </c>
      <c r="F17" s="267">
        <v>2</v>
      </c>
      <c r="G17" s="140">
        <v>1555</v>
      </c>
      <c r="H17" s="140">
        <v>1146</v>
      </c>
      <c r="I17" s="295"/>
      <c r="J17" s="140"/>
      <c r="K17" s="140"/>
      <c r="L17" s="140"/>
      <c r="M17" s="140"/>
      <c r="N17" s="141"/>
      <c r="O17" s="140"/>
      <c r="P17" s="140"/>
      <c r="Q17" s="141"/>
      <c r="R17" s="144">
        <f t="shared" si="0"/>
        <v>1350.5</v>
      </c>
      <c r="S17" s="290"/>
      <c r="T17" s="226">
        <v>0</v>
      </c>
      <c r="U17" s="256"/>
      <c r="V17" s="287">
        <v>1401</v>
      </c>
      <c r="W17" s="82"/>
      <c r="X17" s="288"/>
    </row>
    <row r="18" spans="1:24" ht="18.600000000000001" customHeight="1" x14ac:dyDescent="0.45">
      <c r="A18" s="28" t="s">
        <v>21</v>
      </c>
      <c r="B18" s="226">
        <v>20</v>
      </c>
      <c r="C18" s="236" t="s">
        <v>350</v>
      </c>
      <c r="D18" s="292">
        <v>1186</v>
      </c>
      <c r="E18" s="293">
        <v>1298</v>
      </c>
      <c r="F18" s="267">
        <v>1.5</v>
      </c>
      <c r="G18" s="295"/>
      <c r="H18" s="140">
        <v>1440</v>
      </c>
      <c r="I18" s="140"/>
      <c r="J18" s="140"/>
      <c r="K18" s="140"/>
      <c r="L18" s="140"/>
      <c r="M18" s="140"/>
      <c r="N18" s="141"/>
      <c r="O18" s="140"/>
      <c r="P18" s="140"/>
      <c r="Q18" s="140"/>
      <c r="R18" s="144">
        <f t="shared" si="0"/>
        <v>1440</v>
      </c>
      <c r="S18" s="291"/>
      <c r="T18" s="226">
        <v>0</v>
      </c>
      <c r="U18" s="256"/>
      <c r="V18" s="288">
        <v>1208</v>
      </c>
      <c r="W18" s="288"/>
      <c r="X18" s="288"/>
    </row>
    <row r="19" spans="1:24" s="23" customFormat="1" ht="18.600000000000001" customHeight="1" x14ac:dyDescent="0.45">
      <c r="A19" s="28" t="s">
        <v>16</v>
      </c>
      <c r="B19" s="36">
        <v>4</v>
      </c>
      <c r="C19" s="236" t="s">
        <v>377</v>
      </c>
      <c r="D19" s="292">
        <v>1749</v>
      </c>
      <c r="E19" s="293">
        <v>1812</v>
      </c>
      <c r="F19" s="267">
        <v>1.5</v>
      </c>
      <c r="G19" s="140">
        <v>1468</v>
      </c>
      <c r="H19" s="140">
        <v>1495</v>
      </c>
      <c r="I19" s="140">
        <v>1291</v>
      </c>
      <c r="J19" s="140"/>
      <c r="K19" s="140"/>
      <c r="L19" s="140"/>
      <c r="M19" s="140"/>
      <c r="N19" s="141"/>
      <c r="O19" s="140"/>
      <c r="P19" s="140"/>
      <c r="Q19" s="141"/>
      <c r="R19" s="144">
        <f t="shared" si="0"/>
        <v>1418</v>
      </c>
      <c r="S19" s="290"/>
      <c r="T19" s="36">
        <v>1</v>
      </c>
      <c r="U19" s="291"/>
      <c r="V19" s="287">
        <v>1708</v>
      </c>
      <c r="W19" s="288"/>
      <c r="X19" s="287"/>
    </row>
    <row r="20" spans="1:24" s="291" customFormat="1" ht="18.600000000000001" customHeight="1" x14ac:dyDescent="0.45">
      <c r="A20" s="28" t="s">
        <v>22</v>
      </c>
      <c r="B20" s="226">
        <v>23</v>
      </c>
      <c r="C20" s="236" t="s">
        <v>143</v>
      </c>
      <c r="D20" s="292">
        <v>1109</v>
      </c>
      <c r="E20" s="294">
        <v>1195</v>
      </c>
      <c r="F20" s="267">
        <v>1.5</v>
      </c>
      <c r="G20" s="140">
        <v>1379</v>
      </c>
      <c r="H20" s="140">
        <v>1299</v>
      </c>
      <c r="I20" s="140">
        <v>1440</v>
      </c>
      <c r="J20" s="140"/>
      <c r="K20" s="140"/>
      <c r="L20" s="140"/>
      <c r="M20" s="140"/>
      <c r="N20" s="141"/>
      <c r="O20" s="140"/>
      <c r="P20" s="140"/>
      <c r="Q20" s="141"/>
      <c r="R20" s="144">
        <f t="shared" si="0"/>
        <v>1372.6666666666667</v>
      </c>
      <c r="T20" s="226">
        <v>0</v>
      </c>
      <c r="U20" s="256"/>
      <c r="V20" s="288">
        <v>1170</v>
      </c>
      <c r="W20" s="287"/>
      <c r="X20" s="288"/>
    </row>
    <row r="21" spans="1:24" s="23" customFormat="1" ht="18.600000000000001" customHeight="1" x14ac:dyDescent="0.45">
      <c r="A21" s="28" t="s">
        <v>23</v>
      </c>
      <c r="B21" s="226">
        <v>14</v>
      </c>
      <c r="C21" s="236" t="s">
        <v>105</v>
      </c>
      <c r="D21" s="292">
        <v>1440</v>
      </c>
      <c r="E21" s="293">
        <v>1452</v>
      </c>
      <c r="F21" s="267">
        <v>1.5</v>
      </c>
      <c r="G21" s="140">
        <v>1146</v>
      </c>
      <c r="H21" s="140">
        <v>1568</v>
      </c>
      <c r="I21" s="140">
        <v>1109</v>
      </c>
      <c r="J21" s="140"/>
      <c r="K21" s="140"/>
      <c r="L21" s="140"/>
      <c r="M21" s="140"/>
      <c r="N21" s="140"/>
      <c r="O21" s="140"/>
      <c r="P21" s="140">
        <v>1186</v>
      </c>
      <c r="Q21" s="295"/>
      <c r="R21" s="144">
        <f t="shared" si="0"/>
        <v>1252.25</v>
      </c>
      <c r="S21" s="290"/>
      <c r="T21" s="226">
        <v>0</v>
      </c>
      <c r="U21" s="291"/>
      <c r="V21" s="287">
        <v>1429</v>
      </c>
      <c r="W21" s="288"/>
      <c r="X21" s="288"/>
    </row>
    <row r="22" spans="1:24" ht="18.600000000000001" customHeight="1" x14ac:dyDescent="0.45">
      <c r="A22" s="28" t="s">
        <v>24</v>
      </c>
      <c r="B22" s="226">
        <v>17</v>
      </c>
      <c r="C22" s="236" t="s">
        <v>186</v>
      </c>
      <c r="D22" s="292">
        <v>1299</v>
      </c>
      <c r="E22" s="293">
        <v>1371</v>
      </c>
      <c r="F22" s="267">
        <v>1.5</v>
      </c>
      <c r="G22" s="140">
        <v>1109</v>
      </c>
      <c r="H22" s="140">
        <v>1291</v>
      </c>
      <c r="I22" s="140"/>
      <c r="J22" s="140"/>
      <c r="K22" s="140"/>
      <c r="L22" s="140"/>
      <c r="M22" s="140"/>
      <c r="N22" s="140"/>
      <c r="O22" s="140"/>
      <c r="P22" s="140"/>
      <c r="Q22" s="140"/>
      <c r="R22" s="144">
        <f t="shared" si="0"/>
        <v>1200</v>
      </c>
      <c r="S22" s="290"/>
      <c r="T22" s="226">
        <v>0</v>
      </c>
      <c r="U22" s="291"/>
      <c r="V22" s="288">
        <v>1320</v>
      </c>
      <c r="W22" s="82"/>
      <c r="X22" s="288"/>
    </row>
    <row r="23" spans="1:24" ht="18.600000000000001" customHeight="1" x14ac:dyDescent="0.45">
      <c r="A23" s="28" t="s">
        <v>20</v>
      </c>
      <c r="B23" s="226">
        <v>16</v>
      </c>
      <c r="C23" s="236" t="s">
        <v>112</v>
      </c>
      <c r="D23" s="292">
        <v>1376</v>
      </c>
      <c r="E23" s="293">
        <v>1411</v>
      </c>
      <c r="F23" s="267">
        <v>1</v>
      </c>
      <c r="G23" s="140">
        <v>1468</v>
      </c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4">
        <f t="shared" si="0"/>
        <v>1468</v>
      </c>
      <c r="S23" s="290"/>
      <c r="T23" s="226">
        <v>0</v>
      </c>
      <c r="V23" s="287">
        <v>1368</v>
      </c>
      <c r="W23" s="82"/>
      <c r="X23" s="288"/>
    </row>
    <row r="24" spans="1:24" ht="18.600000000000001" customHeight="1" x14ac:dyDescent="0.45">
      <c r="A24" s="28" t="s">
        <v>37</v>
      </c>
      <c r="B24" s="226">
        <v>27</v>
      </c>
      <c r="C24" s="236" t="s">
        <v>144</v>
      </c>
      <c r="D24" s="292">
        <v>0</v>
      </c>
      <c r="E24" s="293">
        <v>0</v>
      </c>
      <c r="F24" s="267">
        <v>1</v>
      </c>
      <c r="G24" s="140">
        <v>1440</v>
      </c>
      <c r="H24" s="140"/>
      <c r="I24" s="140"/>
      <c r="J24" s="140"/>
      <c r="K24" s="140"/>
      <c r="L24" s="140"/>
      <c r="M24" s="141"/>
      <c r="N24" s="140"/>
      <c r="O24" s="140"/>
      <c r="P24" s="140"/>
      <c r="Q24" s="141"/>
      <c r="R24" s="144">
        <f t="shared" si="0"/>
        <v>1440</v>
      </c>
      <c r="S24" s="290"/>
      <c r="T24" s="226">
        <v>0</v>
      </c>
      <c r="U24" s="256"/>
      <c r="V24" s="289">
        <v>0</v>
      </c>
      <c r="W24" s="288"/>
      <c r="X24" s="287"/>
    </row>
    <row r="25" spans="1:24" ht="18.600000000000001" customHeight="1" x14ac:dyDescent="0.45">
      <c r="A25" s="28" t="s">
        <v>45</v>
      </c>
      <c r="B25" s="226">
        <v>21</v>
      </c>
      <c r="C25" s="236" t="s">
        <v>141</v>
      </c>
      <c r="D25" s="292">
        <v>1168</v>
      </c>
      <c r="E25" s="294">
        <v>0</v>
      </c>
      <c r="F25" s="267">
        <v>1</v>
      </c>
      <c r="G25" s="140">
        <v>1447</v>
      </c>
      <c r="H25" s="295"/>
      <c r="I25" s="140">
        <v>1379</v>
      </c>
      <c r="J25" s="140"/>
      <c r="K25" s="140"/>
      <c r="L25" s="140"/>
      <c r="M25" s="140"/>
      <c r="N25" s="140"/>
      <c r="O25" s="141"/>
      <c r="P25" s="140"/>
      <c r="Q25" s="140"/>
      <c r="R25" s="144">
        <f t="shared" si="0"/>
        <v>1413</v>
      </c>
      <c r="S25" s="291"/>
      <c r="T25" s="226">
        <v>0</v>
      </c>
      <c r="U25" s="256"/>
      <c r="V25" s="287">
        <v>1162</v>
      </c>
      <c r="W25" s="82"/>
      <c r="X25" s="82"/>
    </row>
    <row r="26" spans="1:24" s="23" customFormat="1" ht="18.600000000000001" customHeight="1" x14ac:dyDescent="0.45">
      <c r="A26" s="28" t="s">
        <v>38</v>
      </c>
      <c r="B26" s="226">
        <v>22</v>
      </c>
      <c r="C26" s="236" t="s">
        <v>378</v>
      </c>
      <c r="D26" s="292">
        <v>1146</v>
      </c>
      <c r="E26" s="294">
        <v>1254</v>
      </c>
      <c r="F26" s="267">
        <v>1</v>
      </c>
      <c r="G26" s="140">
        <v>1440</v>
      </c>
      <c r="H26" s="140">
        <v>1447</v>
      </c>
      <c r="I26" s="140">
        <v>1292</v>
      </c>
      <c r="J26" s="140"/>
      <c r="K26" s="140"/>
      <c r="L26" s="140"/>
      <c r="M26" s="140"/>
      <c r="N26" s="140"/>
      <c r="O26" s="140"/>
      <c r="P26" s="140"/>
      <c r="Q26" s="295"/>
      <c r="R26" s="144">
        <f t="shared" si="0"/>
        <v>1393</v>
      </c>
      <c r="S26" s="291"/>
      <c r="T26" s="226">
        <v>0</v>
      </c>
      <c r="U26" s="256"/>
      <c r="V26" s="287">
        <v>1118</v>
      </c>
      <c r="W26" s="82"/>
      <c r="X26" s="82"/>
    </row>
    <row r="27" spans="1:24" ht="18.600000000000001" customHeight="1" x14ac:dyDescent="0.45">
      <c r="A27" s="28" t="s">
        <v>43</v>
      </c>
      <c r="B27" s="226">
        <v>24</v>
      </c>
      <c r="C27" s="236" t="s">
        <v>140</v>
      </c>
      <c r="D27" s="292">
        <v>1026</v>
      </c>
      <c r="E27" s="294">
        <v>1020</v>
      </c>
      <c r="F27" s="267">
        <v>1</v>
      </c>
      <c r="G27" s="140">
        <v>1292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144">
        <f t="shared" si="0"/>
        <v>1292</v>
      </c>
      <c r="S27" s="23"/>
      <c r="T27" s="226">
        <v>0</v>
      </c>
      <c r="U27" s="291"/>
      <c r="V27" s="287">
        <v>1019</v>
      </c>
      <c r="W27" s="82"/>
      <c r="X27" s="288"/>
    </row>
    <row r="28" spans="1:24" ht="18.600000000000001" customHeight="1" x14ac:dyDescent="0.45">
      <c r="A28" s="28" t="s">
        <v>40</v>
      </c>
      <c r="B28" s="226">
        <v>25</v>
      </c>
      <c r="C28" s="236" t="s">
        <v>344</v>
      </c>
      <c r="D28" s="292">
        <v>0</v>
      </c>
      <c r="E28" s="294">
        <v>1124</v>
      </c>
      <c r="F28" s="267">
        <v>1</v>
      </c>
      <c r="G28" s="140">
        <v>1291</v>
      </c>
      <c r="H28" s="140">
        <v>1168</v>
      </c>
      <c r="I28" s="140">
        <v>1447</v>
      </c>
      <c r="J28" s="140"/>
      <c r="K28" s="140"/>
      <c r="L28" s="140"/>
      <c r="M28" s="140"/>
      <c r="N28" s="140"/>
      <c r="O28" s="140"/>
      <c r="P28" s="140"/>
      <c r="Q28" s="141">
        <v>1146</v>
      </c>
      <c r="R28" s="144">
        <f t="shared" si="0"/>
        <v>1263</v>
      </c>
      <c r="S28" s="23"/>
      <c r="T28" s="226">
        <v>0</v>
      </c>
      <c r="U28" s="256"/>
      <c r="V28" s="288">
        <v>1278</v>
      </c>
      <c r="W28" s="287"/>
      <c r="X28" s="82"/>
    </row>
    <row r="29" spans="1:24" s="23" customFormat="1" ht="18.600000000000001" customHeight="1" x14ac:dyDescent="0.45">
      <c r="A29" s="28" t="s">
        <v>44</v>
      </c>
      <c r="B29" s="226">
        <v>18</v>
      </c>
      <c r="C29" s="236" t="s">
        <v>62</v>
      </c>
      <c r="D29" s="292">
        <v>1292</v>
      </c>
      <c r="E29" s="293">
        <v>0</v>
      </c>
      <c r="F29" s="267">
        <v>1</v>
      </c>
      <c r="G29" s="140">
        <v>1026</v>
      </c>
      <c r="H29" s="140">
        <v>1464</v>
      </c>
      <c r="I29" s="140">
        <v>1146</v>
      </c>
      <c r="J29" s="140"/>
      <c r="K29" s="140"/>
      <c r="L29" s="140"/>
      <c r="M29" s="140"/>
      <c r="N29" s="140"/>
      <c r="O29" s="140"/>
      <c r="P29" s="140"/>
      <c r="Q29" s="141"/>
      <c r="R29" s="144">
        <f t="shared" si="0"/>
        <v>1212</v>
      </c>
      <c r="T29" s="226">
        <v>0</v>
      </c>
      <c r="U29" s="256"/>
      <c r="V29" s="287">
        <v>1276</v>
      </c>
      <c r="W29" s="82"/>
      <c r="X29" s="82"/>
    </row>
    <row r="30" spans="1:24" s="291" customFormat="1" ht="18.600000000000001" customHeight="1" x14ac:dyDescent="0.45">
      <c r="A30" s="28" t="s">
        <v>25</v>
      </c>
      <c r="B30" s="226">
        <v>15</v>
      </c>
      <c r="C30" s="236" t="s">
        <v>177</v>
      </c>
      <c r="D30" s="292">
        <v>1379</v>
      </c>
      <c r="E30" s="293">
        <v>1396</v>
      </c>
      <c r="F30" s="267">
        <v>1</v>
      </c>
      <c r="G30" s="140">
        <v>1109</v>
      </c>
      <c r="H30" s="295"/>
      <c r="I30" s="140">
        <v>1168</v>
      </c>
      <c r="J30" s="140"/>
      <c r="K30" s="140"/>
      <c r="L30" s="140"/>
      <c r="M30" s="140"/>
      <c r="N30" s="140"/>
      <c r="O30" s="140"/>
      <c r="P30" s="140"/>
      <c r="Q30" s="141"/>
      <c r="R30" s="144">
        <f t="shared" si="0"/>
        <v>1138.5</v>
      </c>
      <c r="T30" s="226">
        <v>0</v>
      </c>
      <c r="U30" s="256"/>
      <c r="V30" s="287">
        <v>1362</v>
      </c>
      <c r="W30" s="288"/>
      <c r="X30" s="82"/>
    </row>
    <row r="31" spans="1:24" ht="18.600000000000001" customHeight="1" x14ac:dyDescent="0.45">
      <c r="A31" s="28" t="s">
        <v>47</v>
      </c>
      <c r="B31" s="226">
        <v>26</v>
      </c>
      <c r="C31" s="236" t="s">
        <v>129</v>
      </c>
      <c r="D31" s="292">
        <v>0</v>
      </c>
      <c r="E31" s="294">
        <v>0</v>
      </c>
      <c r="F31" s="267">
        <v>0.5</v>
      </c>
      <c r="G31" s="140">
        <v>1186</v>
      </c>
      <c r="H31" s="140">
        <v>1379</v>
      </c>
      <c r="I31" s="140"/>
      <c r="J31" s="140"/>
      <c r="K31" s="140"/>
      <c r="L31" s="140"/>
      <c r="M31" s="140"/>
      <c r="N31" s="140"/>
      <c r="O31" s="140"/>
      <c r="P31" s="140"/>
      <c r="Q31" s="141"/>
      <c r="R31" s="144">
        <f t="shared" si="0"/>
        <v>1282.5</v>
      </c>
      <c r="S31" s="291"/>
      <c r="T31" s="226">
        <v>0</v>
      </c>
      <c r="U31" s="256"/>
      <c r="V31" s="289">
        <v>0</v>
      </c>
      <c r="W31" s="82"/>
      <c r="X31" s="82"/>
    </row>
    <row r="32" spans="1:24" s="23" customFormat="1" ht="18.600000000000001" customHeight="1" x14ac:dyDescent="0.45">
      <c r="A32" s="255"/>
      <c r="B32" s="256"/>
      <c r="C32" s="257"/>
      <c r="D32" s="258"/>
      <c r="E32" s="259"/>
      <c r="F32" s="260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2"/>
      <c r="T32" s="256"/>
      <c r="U32" s="256"/>
      <c r="V32" s="281"/>
      <c r="W32" s="3"/>
      <c r="X32" s="3"/>
    </row>
    <row r="33" spans="1:24" ht="19.2" x14ac:dyDescent="0.3">
      <c r="A33" s="23"/>
      <c r="B33" s="2"/>
      <c r="C33" s="282" t="s">
        <v>121</v>
      </c>
      <c r="D33" s="265">
        <f>SUM(D5:D31)</f>
        <v>34606</v>
      </c>
      <c r="E33" s="25"/>
      <c r="F33" s="281">
        <f>SUM(F5:F32)</f>
        <v>51</v>
      </c>
      <c r="S33" s="3" t="s">
        <v>121</v>
      </c>
      <c r="T33" s="3">
        <f>SUM(T5:T31)</f>
        <v>12</v>
      </c>
      <c r="U33" s="3"/>
      <c r="V33" s="265">
        <f>SUM(V5:V31)</f>
        <v>36017</v>
      </c>
      <c r="W33" s="265">
        <f>SUM(W5:W31)</f>
        <v>0</v>
      </c>
      <c r="X33" s="265">
        <f>SUM(X5:X31)</f>
        <v>0</v>
      </c>
    </row>
    <row r="34" spans="1:24" ht="19.2" x14ac:dyDescent="0.3">
      <c r="A34" s="23"/>
      <c r="B34" s="23"/>
      <c r="C34" s="283" t="s">
        <v>366</v>
      </c>
      <c r="D34" s="284">
        <f>D33/24</f>
        <v>1441.9166666666667</v>
      </c>
      <c r="E34" s="25"/>
      <c r="F34" s="23"/>
      <c r="V34" s="284">
        <f>V33/24</f>
        <v>1500.7083333333333</v>
      </c>
      <c r="W34" s="284">
        <f>W33/23</f>
        <v>0</v>
      </c>
      <c r="X34" s="284">
        <f>X33/23</f>
        <v>0</v>
      </c>
    </row>
    <row r="35" spans="1:24" x14ac:dyDescent="0.3">
      <c r="A35" s="23"/>
      <c r="B35" s="23"/>
      <c r="C35" s="23"/>
      <c r="D35" s="23"/>
      <c r="E35" s="25"/>
      <c r="F35" s="23"/>
    </row>
    <row r="36" spans="1:24" x14ac:dyDescent="0.3">
      <c r="A36" s="23"/>
      <c r="B36" s="23"/>
      <c r="C36" s="23"/>
      <c r="D36" s="23"/>
      <c r="E36" s="25"/>
      <c r="F36" s="23"/>
    </row>
    <row r="37" spans="1:24" x14ac:dyDescent="0.3">
      <c r="A37" s="23"/>
      <c r="B37" s="23"/>
      <c r="C37" s="23"/>
      <c r="D37" s="23"/>
      <c r="E37" s="23"/>
      <c r="F37" s="23"/>
    </row>
  </sheetData>
  <sortState xmlns:xlrd2="http://schemas.microsoft.com/office/spreadsheetml/2017/richdata2" ref="B5:X31">
    <sortCondition descending="1" ref="F5:F31"/>
    <sortCondition descending="1" ref="R5:R31"/>
  </sortState>
  <mergeCells count="1">
    <mergeCell ref="G3:Q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3"/>
  <sheetViews>
    <sheetView showGridLines="0" zoomScale="96" zoomScaleNormal="96" workbookViewId="0">
      <selection activeCell="C31" sqref="C31"/>
    </sheetView>
  </sheetViews>
  <sheetFormatPr defaultColWidth="8.6640625" defaultRowHeight="15.6" x14ac:dyDescent="0.3"/>
  <cols>
    <col min="1" max="1" width="4.109375" style="5" customWidth="1"/>
    <col min="2" max="2" width="7" style="6" customWidth="1"/>
    <col min="3" max="3" width="27.77734375" style="5" customWidth="1"/>
    <col min="4" max="4" width="9.21875" style="31" bestFit="1" customWidth="1"/>
    <col min="5" max="5" width="9.21875" style="6" customWidth="1"/>
    <col min="6" max="6" width="11.33203125" style="6" customWidth="1"/>
    <col min="7" max="7" width="20.44140625" style="5" bestFit="1" customWidth="1"/>
    <col min="8" max="16384" width="8.6640625" style="5"/>
  </cols>
  <sheetData>
    <row r="1" spans="2:7" ht="18" x14ac:dyDescent="0.35">
      <c r="B1" s="24" t="str">
        <f>'Podle pořadí'!B1</f>
        <v>Postupová tabulka - OŠT podzim 2022</v>
      </c>
    </row>
    <row r="2" spans="2:7" ht="18" x14ac:dyDescent="0.35">
      <c r="C2" s="24"/>
    </row>
    <row r="3" spans="2:7" s="35" customFormat="1" ht="31.2" x14ac:dyDescent="0.3">
      <c r="B3" s="32" t="s">
        <v>122</v>
      </c>
      <c r="C3" s="33" t="s">
        <v>0</v>
      </c>
      <c r="D3" s="32" t="s">
        <v>68</v>
      </c>
      <c r="E3" s="32" t="s">
        <v>123</v>
      </c>
      <c r="F3" s="34" t="s">
        <v>134</v>
      </c>
      <c r="G3" s="32" t="s">
        <v>125</v>
      </c>
    </row>
    <row r="4" spans="2:7" ht="15.6" customHeight="1" x14ac:dyDescent="0.3">
      <c r="B4" s="235">
        <v>1</v>
      </c>
      <c r="C4" s="236" t="s">
        <v>359</v>
      </c>
      <c r="D4" s="234">
        <v>1929</v>
      </c>
      <c r="E4" s="269">
        <v>1836</v>
      </c>
      <c r="F4" s="235">
        <v>1</v>
      </c>
      <c r="G4" s="237" t="s">
        <v>126</v>
      </c>
    </row>
    <row r="5" spans="2:7" ht="15.6" customHeight="1" x14ac:dyDescent="0.45">
      <c r="B5" s="235">
        <v>2</v>
      </c>
      <c r="C5" s="236" t="s">
        <v>28</v>
      </c>
      <c r="D5" s="234">
        <v>1827</v>
      </c>
      <c r="E5" s="269">
        <v>1824</v>
      </c>
      <c r="F5" s="235">
        <v>1</v>
      </c>
      <c r="G5" s="232" t="s">
        <v>126</v>
      </c>
    </row>
    <row r="6" spans="2:7" ht="15.6" customHeight="1" x14ac:dyDescent="0.45">
      <c r="B6" s="235">
        <v>3</v>
      </c>
      <c r="C6" s="236" t="s">
        <v>376</v>
      </c>
      <c r="D6" s="234">
        <v>1812</v>
      </c>
      <c r="E6" s="269">
        <v>1778</v>
      </c>
      <c r="F6" s="235">
        <v>1</v>
      </c>
      <c r="G6" s="232" t="s">
        <v>126</v>
      </c>
    </row>
    <row r="7" spans="2:7" ht="15.6" customHeight="1" x14ac:dyDescent="0.45">
      <c r="B7" s="235">
        <v>4</v>
      </c>
      <c r="C7" s="236" t="s">
        <v>377</v>
      </c>
      <c r="D7" s="234">
        <v>1749</v>
      </c>
      <c r="E7" s="269">
        <v>1812</v>
      </c>
      <c r="F7" s="235">
        <v>1</v>
      </c>
      <c r="G7" s="232" t="s">
        <v>126</v>
      </c>
    </row>
    <row r="8" spans="2:7" ht="15.6" customHeight="1" x14ac:dyDescent="0.45">
      <c r="B8" s="235">
        <v>5</v>
      </c>
      <c r="C8" s="236" t="s">
        <v>50</v>
      </c>
      <c r="D8" s="234">
        <v>1678</v>
      </c>
      <c r="E8" s="269">
        <v>1669</v>
      </c>
      <c r="F8" s="235">
        <v>1</v>
      </c>
      <c r="G8" s="232" t="s">
        <v>126</v>
      </c>
    </row>
    <row r="9" spans="2:7" ht="15.6" customHeight="1" x14ac:dyDescent="0.45">
      <c r="B9" s="235">
        <v>6</v>
      </c>
      <c r="C9" s="236" t="s">
        <v>120</v>
      </c>
      <c r="D9" s="234">
        <v>1568</v>
      </c>
      <c r="E9" s="269">
        <v>1566</v>
      </c>
      <c r="F9" s="235">
        <v>1</v>
      </c>
      <c r="G9" s="232" t="s">
        <v>126</v>
      </c>
    </row>
    <row r="10" spans="2:7" ht="15.6" customHeight="1" x14ac:dyDescent="0.45">
      <c r="B10" s="235">
        <v>7</v>
      </c>
      <c r="C10" s="236" t="s">
        <v>402</v>
      </c>
      <c r="D10" s="234">
        <v>1555</v>
      </c>
      <c r="E10" s="269">
        <v>1543</v>
      </c>
      <c r="F10" s="235">
        <v>1</v>
      </c>
      <c r="G10" s="232" t="s">
        <v>126</v>
      </c>
    </row>
    <row r="11" spans="2:7" ht="15.6" customHeight="1" x14ac:dyDescent="0.45">
      <c r="B11" s="235">
        <v>8</v>
      </c>
      <c r="C11" s="236" t="s">
        <v>180</v>
      </c>
      <c r="D11" s="234">
        <v>1495</v>
      </c>
      <c r="E11" s="269">
        <v>1611</v>
      </c>
      <c r="F11" s="235">
        <v>1</v>
      </c>
      <c r="G11" s="232" t="s">
        <v>126</v>
      </c>
    </row>
    <row r="12" spans="2:7" ht="15.6" customHeight="1" x14ac:dyDescent="0.45">
      <c r="B12" s="235">
        <v>9</v>
      </c>
      <c r="C12" s="236" t="s">
        <v>333</v>
      </c>
      <c r="D12" s="234">
        <v>1468</v>
      </c>
      <c r="E12" s="269">
        <v>1254</v>
      </c>
      <c r="F12" s="235">
        <v>1</v>
      </c>
      <c r="G12" s="232" t="s">
        <v>126</v>
      </c>
    </row>
    <row r="13" spans="2:7" ht="15.6" customHeight="1" x14ac:dyDescent="0.45">
      <c r="B13" s="235">
        <v>10</v>
      </c>
      <c r="C13" s="236" t="s">
        <v>67</v>
      </c>
      <c r="D13" s="234">
        <v>1464</v>
      </c>
      <c r="E13" s="269">
        <v>1526</v>
      </c>
      <c r="F13" s="235">
        <v>1</v>
      </c>
      <c r="G13" s="232" t="s">
        <v>126</v>
      </c>
    </row>
    <row r="14" spans="2:7" ht="15.6" customHeight="1" x14ac:dyDescent="0.45">
      <c r="B14" s="235">
        <v>11</v>
      </c>
      <c r="C14" s="236" t="s">
        <v>139</v>
      </c>
      <c r="D14" s="234">
        <v>1455</v>
      </c>
      <c r="E14" s="269">
        <v>1582</v>
      </c>
      <c r="F14" s="235">
        <v>1</v>
      </c>
      <c r="G14" s="232" t="s">
        <v>126</v>
      </c>
    </row>
    <row r="15" spans="2:7" ht="15.6" customHeight="1" x14ac:dyDescent="0.45">
      <c r="B15" s="235">
        <v>12</v>
      </c>
      <c r="C15" s="236" t="s">
        <v>31</v>
      </c>
      <c r="D15" s="234">
        <v>1447</v>
      </c>
      <c r="E15" s="269">
        <v>1463</v>
      </c>
      <c r="F15" s="235">
        <v>1</v>
      </c>
      <c r="G15" s="232" t="s">
        <v>136</v>
      </c>
    </row>
    <row r="16" spans="2:7" ht="15.6" customHeight="1" x14ac:dyDescent="0.45">
      <c r="B16" s="324"/>
      <c r="C16" s="232"/>
      <c r="D16" s="234"/>
      <c r="E16" s="269"/>
      <c r="F16" s="226"/>
      <c r="G16" s="232"/>
    </row>
    <row r="17" spans="2:7" ht="15.6" customHeight="1" x14ac:dyDescent="0.45">
      <c r="B17" s="324">
        <v>13</v>
      </c>
      <c r="C17" s="236" t="s">
        <v>137</v>
      </c>
      <c r="D17" s="234">
        <v>1447</v>
      </c>
      <c r="E17" s="269">
        <v>1397</v>
      </c>
      <c r="F17" s="226">
        <v>0</v>
      </c>
      <c r="G17" s="232" t="s">
        <v>126</v>
      </c>
    </row>
    <row r="18" spans="2:7" ht="15.6" customHeight="1" x14ac:dyDescent="0.45">
      <c r="B18" s="324">
        <v>14</v>
      </c>
      <c r="C18" s="236" t="s">
        <v>105</v>
      </c>
      <c r="D18" s="234">
        <v>1440</v>
      </c>
      <c r="E18" s="269">
        <v>1452</v>
      </c>
      <c r="F18" s="226">
        <v>0</v>
      </c>
      <c r="G18" s="232" t="s">
        <v>126</v>
      </c>
    </row>
    <row r="19" spans="2:7" ht="15.6" customHeight="1" x14ac:dyDescent="0.45">
      <c r="B19" s="324">
        <v>15</v>
      </c>
      <c r="C19" s="236" t="s">
        <v>177</v>
      </c>
      <c r="D19" s="234">
        <v>1379</v>
      </c>
      <c r="E19" s="269">
        <v>1396</v>
      </c>
      <c r="F19" s="226">
        <v>0</v>
      </c>
      <c r="G19" s="232" t="s">
        <v>126</v>
      </c>
    </row>
    <row r="20" spans="2:7" ht="15.6" customHeight="1" x14ac:dyDescent="0.45">
      <c r="B20" s="324">
        <v>16</v>
      </c>
      <c r="C20" s="236" t="s">
        <v>112</v>
      </c>
      <c r="D20" s="234">
        <v>1376</v>
      </c>
      <c r="E20" s="269">
        <v>1411</v>
      </c>
      <c r="F20" s="226">
        <v>0</v>
      </c>
      <c r="G20" s="232" t="s">
        <v>126</v>
      </c>
    </row>
    <row r="21" spans="2:7" ht="15.6" customHeight="1" x14ac:dyDescent="0.45">
      <c r="B21" s="324">
        <v>17</v>
      </c>
      <c r="C21" s="236" t="s">
        <v>186</v>
      </c>
      <c r="D21" s="234">
        <v>1299</v>
      </c>
      <c r="E21" s="269">
        <v>1371</v>
      </c>
      <c r="F21" s="226">
        <v>0</v>
      </c>
      <c r="G21" s="232" t="s">
        <v>126</v>
      </c>
    </row>
    <row r="22" spans="2:7" ht="15.6" customHeight="1" x14ac:dyDescent="0.45">
      <c r="B22" s="324">
        <v>18</v>
      </c>
      <c r="C22" s="236" t="s">
        <v>62</v>
      </c>
      <c r="D22" s="234">
        <v>1292</v>
      </c>
      <c r="E22" s="269">
        <v>0</v>
      </c>
      <c r="F22" s="226">
        <v>0</v>
      </c>
      <c r="G22" s="233" t="s">
        <v>127</v>
      </c>
    </row>
    <row r="23" spans="2:7" ht="15.6" customHeight="1" x14ac:dyDescent="0.45">
      <c r="B23" s="324">
        <v>19</v>
      </c>
      <c r="C23" s="236" t="s">
        <v>331</v>
      </c>
      <c r="D23" s="234">
        <v>1291</v>
      </c>
      <c r="E23" s="269">
        <v>1359</v>
      </c>
      <c r="F23" s="226">
        <v>0</v>
      </c>
      <c r="G23" s="232" t="s">
        <v>126</v>
      </c>
    </row>
    <row r="24" spans="2:7" ht="15.6" customHeight="1" x14ac:dyDescent="0.45">
      <c r="B24" s="324">
        <v>20</v>
      </c>
      <c r="C24" s="236" t="s">
        <v>350</v>
      </c>
      <c r="D24" s="234">
        <v>1186</v>
      </c>
      <c r="E24" s="269">
        <v>1298</v>
      </c>
      <c r="F24" s="226">
        <v>0</v>
      </c>
      <c r="G24" s="232" t="s">
        <v>126</v>
      </c>
    </row>
    <row r="25" spans="2:7" ht="15.6" customHeight="1" x14ac:dyDescent="0.45">
      <c r="B25" s="324">
        <v>21</v>
      </c>
      <c r="C25" s="236" t="s">
        <v>141</v>
      </c>
      <c r="D25" s="234">
        <v>1168</v>
      </c>
      <c r="E25" s="268">
        <v>0</v>
      </c>
      <c r="F25" s="226">
        <v>0</v>
      </c>
      <c r="G25" s="233" t="s">
        <v>127</v>
      </c>
    </row>
    <row r="26" spans="2:7" ht="15.6" customHeight="1" x14ac:dyDescent="0.45">
      <c r="B26" s="324">
        <v>22</v>
      </c>
      <c r="C26" s="236" t="s">
        <v>378</v>
      </c>
      <c r="D26" s="234">
        <v>1146</v>
      </c>
      <c r="E26" s="268">
        <v>1254</v>
      </c>
      <c r="F26" s="226">
        <v>0</v>
      </c>
      <c r="G26" s="232" t="s">
        <v>126</v>
      </c>
    </row>
    <row r="27" spans="2:7" ht="15.6" customHeight="1" x14ac:dyDescent="0.45">
      <c r="B27" s="324">
        <v>23</v>
      </c>
      <c r="C27" s="236" t="s">
        <v>143</v>
      </c>
      <c r="D27" s="234">
        <v>1109</v>
      </c>
      <c r="E27" s="268">
        <v>1195</v>
      </c>
      <c r="F27" s="226">
        <v>0</v>
      </c>
      <c r="G27" s="232" t="s">
        <v>126</v>
      </c>
    </row>
    <row r="28" spans="2:7" ht="15.6" customHeight="1" x14ac:dyDescent="0.45">
      <c r="B28" s="324">
        <v>24</v>
      </c>
      <c r="C28" s="236" t="s">
        <v>140</v>
      </c>
      <c r="D28" s="234">
        <v>1026</v>
      </c>
      <c r="E28" s="268">
        <v>1020</v>
      </c>
      <c r="F28" s="226">
        <v>0</v>
      </c>
      <c r="G28" s="232" t="s">
        <v>126</v>
      </c>
    </row>
    <row r="29" spans="2:7" ht="15" customHeight="1" x14ac:dyDescent="0.45">
      <c r="B29" s="324">
        <v>25</v>
      </c>
      <c r="C29" s="236" t="s">
        <v>344</v>
      </c>
      <c r="D29" s="234">
        <v>0</v>
      </c>
      <c r="E29" s="268">
        <v>1124</v>
      </c>
      <c r="F29" s="226">
        <v>0</v>
      </c>
      <c r="G29" s="232" t="s">
        <v>126</v>
      </c>
    </row>
    <row r="30" spans="2:7" ht="15" customHeight="1" x14ac:dyDescent="0.45">
      <c r="B30" s="324">
        <v>26</v>
      </c>
      <c r="C30" s="236" t="s">
        <v>129</v>
      </c>
      <c r="D30" s="234">
        <v>0</v>
      </c>
      <c r="E30" s="268">
        <v>0</v>
      </c>
      <c r="F30" s="226">
        <v>0</v>
      </c>
      <c r="G30" s="233" t="s">
        <v>127</v>
      </c>
    </row>
    <row r="31" spans="2:7" ht="15.6" customHeight="1" x14ac:dyDescent="0.45">
      <c r="B31" s="324">
        <v>27</v>
      </c>
      <c r="C31" s="236" t="s">
        <v>144</v>
      </c>
      <c r="D31" s="234">
        <v>0</v>
      </c>
      <c r="E31" s="268">
        <v>0</v>
      </c>
      <c r="F31" s="226">
        <v>0</v>
      </c>
      <c r="G31" s="233" t="s">
        <v>127</v>
      </c>
    </row>
    <row r="32" spans="2:7" x14ac:dyDescent="0.3">
      <c r="E32" s="270"/>
    </row>
    <row r="33" spans="5:5" x14ac:dyDescent="0.3">
      <c r="E33" s="270"/>
    </row>
  </sheetData>
  <sortState xmlns:xlrd2="http://schemas.microsoft.com/office/spreadsheetml/2017/richdata2" ref="C5:D27">
    <sortCondition descending="1" ref="D5:D27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6"/>
  <sheetViews>
    <sheetView zoomScaleNormal="100" workbookViewId="0">
      <pane ySplit="8" topLeftCell="A42" activePane="bottomLeft" state="frozen"/>
      <selection pane="bottomLeft" activeCell="Q64" sqref="Q64"/>
    </sheetView>
  </sheetViews>
  <sheetFormatPr defaultRowHeight="14.4" x14ac:dyDescent="0.3"/>
  <cols>
    <col min="1" max="1" width="3.44140625" style="23" customWidth="1"/>
    <col min="2" max="2" width="19.5546875" style="23" customWidth="1"/>
    <col min="3" max="11" width="3.44140625" style="23" customWidth="1"/>
    <col min="12" max="14" width="3.5546875" style="23" bestFit="1" customWidth="1"/>
    <col min="15" max="15" width="3.44140625" style="23" customWidth="1"/>
    <col min="16" max="18" width="3.5546875" style="23" bestFit="1" customWidth="1"/>
    <col min="19" max="31" width="3.44140625" style="23" customWidth="1"/>
    <col min="32" max="32" width="5" style="23" bestFit="1" customWidth="1"/>
    <col min="33" max="33" width="8.33203125" style="23" customWidth="1"/>
    <col min="34" max="34" width="9.109375" style="23" bestFit="1" customWidth="1"/>
    <col min="35" max="16384" width="8.88671875" style="23"/>
  </cols>
  <sheetData>
    <row r="1" spans="1:34" ht="18" x14ac:dyDescent="0.35">
      <c r="A1" s="24" t="s">
        <v>321</v>
      </c>
    </row>
    <row r="3" spans="1:34" x14ac:dyDescent="0.3">
      <c r="A3" s="145"/>
      <c r="B3" s="23" t="s">
        <v>322</v>
      </c>
    </row>
    <row r="4" spans="1:34" x14ac:dyDescent="0.3">
      <c r="B4" s="23" t="s">
        <v>323</v>
      </c>
    </row>
    <row r="5" spans="1:34" ht="8.1" customHeight="1" x14ac:dyDescent="0.3"/>
    <row r="6" spans="1:34" ht="15" thickBot="1" x14ac:dyDescent="0.35">
      <c r="A6" s="146"/>
      <c r="B6" s="23" t="s">
        <v>324</v>
      </c>
    </row>
    <row r="7" spans="1:34" ht="15" thickBot="1" x14ac:dyDescent="0.35">
      <c r="AH7" s="230" t="s">
        <v>325</v>
      </c>
    </row>
    <row r="8" spans="1:34" ht="15" thickBot="1" x14ac:dyDescent="0.35">
      <c r="C8" s="147" t="s">
        <v>6</v>
      </c>
      <c r="D8" s="148" t="s">
        <v>7</v>
      </c>
      <c r="E8" s="148" t="s">
        <v>8</v>
      </c>
      <c r="F8" s="148" t="s">
        <v>9</v>
      </c>
      <c r="G8" s="148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9" t="s">
        <v>15</v>
      </c>
      <c r="M8" s="147" t="s">
        <v>16</v>
      </c>
      <c r="N8" s="148" t="s">
        <v>17</v>
      </c>
      <c r="O8" s="148" t="s">
        <v>18</v>
      </c>
      <c r="P8" s="148" t="s">
        <v>19</v>
      </c>
      <c r="Q8" s="148" t="s">
        <v>20</v>
      </c>
      <c r="R8" s="148" t="s">
        <v>21</v>
      </c>
      <c r="S8" s="148" t="s">
        <v>22</v>
      </c>
      <c r="T8" s="148" t="s">
        <v>23</v>
      </c>
      <c r="U8" s="148" t="s">
        <v>24</v>
      </c>
      <c r="V8" s="150" t="s">
        <v>25</v>
      </c>
      <c r="W8" s="147" t="s">
        <v>37</v>
      </c>
      <c r="X8" s="148" t="s">
        <v>38</v>
      </c>
      <c r="Y8" s="148" t="s">
        <v>40</v>
      </c>
      <c r="Z8" s="148" t="s">
        <v>43</v>
      </c>
      <c r="AA8" s="148" t="s">
        <v>44</v>
      </c>
      <c r="AB8" s="148" t="s">
        <v>45</v>
      </c>
      <c r="AC8" s="148" t="s">
        <v>47</v>
      </c>
      <c r="AD8" s="150" t="s">
        <v>48</v>
      </c>
      <c r="AE8" s="76"/>
      <c r="AF8" s="228" t="s">
        <v>34</v>
      </c>
      <c r="AG8" s="229" t="s">
        <v>326</v>
      </c>
      <c r="AH8" s="231" t="s">
        <v>327</v>
      </c>
    </row>
    <row r="9" spans="1:34" ht="15.6" customHeight="1" x14ac:dyDescent="0.3">
      <c r="A9" s="151" t="s">
        <v>6</v>
      </c>
      <c r="B9" s="152" t="s">
        <v>359</v>
      </c>
      <c r="C9" s="153"/>
      <c r="D9" s="154"/>
      <c r="E9" s="154"/>
      <c r="F9" s="154"/>
      <c r="G9" s="154"/>
      <c r="H9" s="155"/>
      <c r="I9" s="154"/>
      <c r="J9" s="156"/>
      <c r="K9" s="156"/>
      <c r="L9" s="157"/>
      <c r="M9" s="158"/>
      <c r="N9" s="156"/>
      <c r="O9" s="156"/>
      <c r="P9" s="156"/>
      <c r="Q9" s="156"/>
      <c r="R9" s="156"/>
      <c r="S9" s="156"/>
      <c r="T9" s="156"/>
      <c r="U9" s="156"/>
      <c r="V9" s="159"/>
      <c r="W9" s="158"/>
      <c r="X9" s="156"/>
      <c r="Y9" s="156"/>
      <c r="Z9" s="156"/>
      <c r="AA9" s="239"/>
      <c r="AB9" s="160"/>
      <c r="AC9" s="160"/>
      <c r="AD9" s="207"/>
      <c r="AE9" s="161"/>
      <c r="AF9" s="162">
        <f t="shared" ref="AF9:AF40" si="0">SUM(C9:AD9)</f>
        <v>0</v>
      </c>
      <c r="AG9" s="335">
        <f>AF9+AF10</f>
        <v>0</v>
      </c>
      <c r="AH9" s="337">
        <f>SUM(C9:AD10)</f>
        <v>0</v>
      </c>
    </row>
    <row r="10" spans="1:34" ht="15.9" customHeight="1" thickBot="1" x14ac:dyDescent="0.35">
      <c r="A10" s="163"/>
      <c r="B10" s="164">
        <v>1929</v>
      </c>
      <c r="C10" s="165"/>
      <c r="D10" s="166"/>
      <c r="E10" s="166"/>
      <c r="F10" s="166"/>
      <c r="G10" s="166"/>
      <c r="H10" s="167"/>
      <c r="I10" s="166"/>
      <c r="J10" s="168"/>
      <c r="K10" s="168"/>
      <c r="L10" s="169"/>
      <c r="M10" s="170"/>
      <c r="N10" s="168"/>
      <c r="O10" s="168"/>
      <c r="P10" s="168"/>
      <c r="Q10" s="168"/>
      <c r="R10" s="168"/>
      <c r="S10" s="168"/>
      <c r="T10" s="168"/>
      <c r="U10" s="168"/>
      <c r="V10" s="171"/>
      <c r="W10" s="170"/>
      <c r="X10" s="168"/>
      <c r="Y10" s="168"/>
      <c r="Z10" s="168"/>
      <c r="AA10" s="240"/>
      <c r="AB10" s="172"/>
      <c r="AC10" s="172"/>
      <c r="AD10" s="201"/>
      <c r="AE10" s="173"/>
      <c r="AF10" s="174">
        <f t="shared" si="0"/>
        <v>0</v>
      </c>
      <c r="AG10" s="336"/>
      <c r="AH10" s="338"/>
    </row>
    <row r="11" spans="1:34" ht="15.6" customHeight="1" x14ac:dyDescent="0.3">
      <c r="A11" s="175" t="s">
        <v>7</v>
      </c>
      <c r="B11" s="176" t="s">
        <v>28</v>
      </c>
      <c r="C11" s="177"/>
      <c r="D11" s="178"/>
      <c r="E11" s="179">
        <v>0</v>
      </c>
      <c r="F11" s="179"/>
      <c r="G11" s="179"/>
      <c r="H11" s="179"/>
      <c r="I11" s="155"/>
      <c r="J11" s="155"/>
      <c r="K11" s="155"/>
      <c r="L11" s="181"/>
      <c r="M11" s="182"/>
      <c r="N11" s="155">
        <v>1</v>
      </c>
      <c r="O11" s="180"/>
      <c r="P11" s="180"/>
      <c r="Q11" s="156"/>
      <c r="R11" s="156"/>
      <c r="S11" s="156"/>
      <c r="T11" s="156"/>
      <c r="U11" s="183"/>
      <c r="V11" s="184"/>
      <c r="W11" s="271"/>
      <c r="X11" s="156"/>
      <c r="Y11" s="156"/>
      <c r="Z11" s="156"/>
      <c r="AA11" s="239"/>
      <c r="AB11" s="185"/>
      <c r="AC11" s="185"/>
      <c r="AD11" s="199"/>
      <c r="AE11" s="161"/>
      <c r="AF11" s="162">
        <f t="shared" si="0"/>
        <v>1</v>
      </c>
      <c r="AG11" s="335">
        <f>AF11+AF12</f>
        <v>1</v>
      </c>
      <c r="AH11" s="337">
        <f>SUM(C11:AD12)</f>
        <v>1</v>
      </c>
    </row>
    <row r="12" spans="1:34" ht="15.9" customHeight="1" thickBot="1" x14ac:dyDescent="0.35">
      <c r="A12" s="186"/>
      <c r="B12" s="187">
        <v>1827</v>
      </c>
      <c r="C12" s="188"/>
      <c r="D12" s="189"/>
      <c r="E12" s="190">
        <v>0</v>
      </c>
      <c r="F12" s="190"/>
      <c r="G12" s="190"/>
      <c r="H12" s="190"/>
      <c r="I12" s="167"/>
      <c r="J12" s="167"/>
      <c r="K12" s="167"/>
      <c r="L12" s="192"/>
      <c r="M12" s="193"/>
      <c r="N12" s="167"/>
      <c r="O12" s="167"/>
      <c r="P12" s="167"/>
      <c r="Q12" s="168"/>
      <c r="R12" s="168"/>
      <c r="S12" s="168"/>
      <c r="T12" s="168"/>
      <c r="U12" s="168"/>
      <c r="V12" s="171"/>
      <c r="W12" s="170"/>
      <c r="X12" s="168"/>
      <c r="Y12" s="168"/>
      <c r="Z12" s="168"/>
      <c r="AA12" s="240"/>
      <c r="AB12" s="172"/>
      <c r="AC12" s="172"/>
      <c r="AD12" s="201"/>
      <c r="AE12" s="173"/>
      <c r="AF12" s="174">
        <f t="shared" si="0"/>
        <v>0</v>
      </c>
      <c r="AG12" s="339"/>
      <c r="AH12" s="338"/>
    </row>
    <row r="13" spans="1:34" ht="15.6" customHeight="1" x14ac:dyDescent="0.3">
      <c r="A13" s="151" t="s">
        <v>8</v>
      </c>
      <c r="B13" s="152" t="s">
        <v>376</v>
      </c>
      <c r="C13" s="194"/>
      <c r="D13" s="154">
        <v>1</v>
      </c>
      <c r="E13" s="195"/>
      <c r="F13" s="154"/>
      <c r="G13" s="154"/>
      <c r="H13" s="154"/>
      <c r="I13" s="155"/>
      <c r="J13" s="155">
        <v>0.5</v>
      </c>
      <c r="K13" s="155">
        <v>1</v>
      </c>
      <c r="L13" s="181"/>
      <c r="M13" s="182"/>
      <c r="N13" s="180"/>
      <c r="O13" s="180"/>
      <c r="P13" s="180"/>
      <c r="Q13" s="156"/>
      <c r="R13" s="156"/>
      <c r="S13" s="156"/>
      <c r="T13" s="156"/>
      <c r="U13" s="183"/>
      <c r="V13" s="184"/>
      <c r="W13" s="271"/>
      <c r="X13" s="156"/>
      <c r="Y13" s="156"/>
      <c r="Z13" s="156"/>
      <c r="AA13" s="239"/>
      <c r="AB13" s="160"/>
      <c r="AC13" s="160"/>
      <c r="AD13" s="207"/>
      <c r="AE13" s="161"/>
      <c r="AF13" s="162">
        <f t="shared" si="0"/>
        <v>2.5</v>
      </c>
      <c r="AG13" s="340">
        <f>AF13+AF14</f>
        <v>3.5</v>
      </c>
      <c r="AH13" s="337">
        <f>SUM(C13:AD14)</f>
        <v>3.5</v>
      </c>
    </row>
    <row r="14" spans="1:34" ht="15.9" customHeight="1" thickBot="1" x14ac:dyDescent="0.35">
      <c r="A14" s="163"/>
      <c r="B14" s="187">
        <v>1812</v>
      </c>
      <c r="C14" s="196"/>
      <c r="D14" s="166">
        <v>1</v>
      </c>
      <c r="E14" s="197"/>
      <c r="F14" s="166"/>
      <c r="G14" s="166"/>
      <c r="H14" s="166"/>
      <c r="I14" s="167"/>
      <c r="J14" s="167"/>
      <c r="K14" s="167"/>
      <c r="L14" s="192"/>
      <c r="M14" s="193"/>
      <c r="N14" s="167"/>
      <c r="O14" s="167"/>
      <c r="P14" s="167"/>
      <c r="Q14" s="168"/>
      <c r="R14" s="168"/>
      <c r="S14" s="168"/>
      <c r="T14" s="168"/>
      <c r="U14" s="168"/>
      <c r="V14" s="171"/>
      <c r="W14" s="170"/>
      <c r="X14" s="168"/>
      <c r="Y14" s="168"/>
      <c r="Z14" s="168"/>
      <c r="AA14" s="240"/>
      <c r="AB14" s="172"/>
      <c r="AC14" s="172"/>
      <c r="AD14" s="201"/>
      <c r="AE14" s="173"/>
      <c r="AF14" s="174">
        <f t="shared" si="0"/>
        <v>1</v>
      </c>
      <c r="AG14" s="336"/>
      <c r="AH14" s="338"/>
    </row>
    <row r="15" spans="1:34" ht="15.6" customHeight="1" x14ac:dyDescent="0.3">
      <c r="A15" s="175" t="s">
        <v>9</v>
      </c>
      <c r="B15" s="176" t="s">
        <v>377</v>
      </c>
      <c r="C15" s="177"/>
      <c r="D15" s="179"/>
      <c r="E15" s="179"/>
      <c r="F15" s="178"/>
      <c r="G15" s="179"/>
      <c r="H15" s="179"/>
      <c r="I15" s="180"/>
      <c r="J15" s="180">
        <v>0.5</v>
      </c>
      <c r="K15" s="180"/>
      <c r="L15" s="198"/>
      <c r="M15" s="182"/>
      <c r="N15" s="180"/>
      <c r="O15" s="180"/>
      <c r="P15" s="180"/>
      <c r="Q15" s="180"/>
      <c r="R15" s="155"/>
      <c r="S15" s="156"/>
      <c r="T15" s="156"/>
      <c r="U15" s="183"/>
      <c r="V15" s="184"/>
      <c r="W15" s="271"/>
      <c r="X15" s="156"/>
      <c r="Y15" s="156"/>
      <c r="Z15" s="156"/>
      <c r="AA15" s="239"/>
      <c r="AB15" s="160"/>
      <c r="AC15" s="160"/>
      <c r="AD15" s="207"/>
      <c r="AE15" s="161"/>
      <c r="AF15" s="162">
        <f t="shared" si="0"/>
        <v>0.5</v>
      </c>
      <c r="AG15" s="335">
        <f>AF15+AF16</f>
        <v>0.5</v>
      </c>
      <c r="AH15" s="337">
        <f>SUM(C15:AD16)</f>
        <v>0.5</v>
      </c>
    </row>
    <row r="16" spans="1:34" ht="15.9" customHeight="1" thickBot="1" x14ac:dyDescent="0.35">
      <c r="A16" s="186"/>
      <c r="B16" s="187">
        <v>1749</v>
      </c>
      <c r="C16" s="188"/>
      <c r="D16" s="190"/>
      <c r="E16" s="190"/>
      <c r="F16" s="189"/>
      <c r="G16" s="190"/>
      <c r="H16" s="190"/>
      <c r="I16" s="191"/>
      <c r="J16" s="191"/>
      <c r="K16" s="191">
        <v>0</v>
      </c>
      <c r="L16" s="200"/>
      <c r="M16" s="193"/>
      <c r="N16" s="167"/>
      <c r="O16" s="167"/>
      <c r="P16" s="167"/>
      <c r="Q16" s="167"/>
      <c r="R16" s="167"/>
      <c r="S16" s="168"/>
      <c r="T16" s="168"/>
      <c r="U16" s="168">
        <v>0</v>
      </c>
      <c r="V16" s="171"/>
      <c r="W16" s="170"/>
      <c r="X16" s="168"/>
      <c r="Y16" s="168"/>
      <c r="Z16" s="168"/>
      <c r="AA16" s="240"/>
      <c r="AB16" s="172"/>
      <c r="AC16" s="172"/>
      <c r="AD16" s="201"/>
      <c r="AE16" s="173"/>
      <c r="AF16" s="174">
        <f t="shared" si="0"/>
        <v>0</v>
      </c>
      <c r="AG16" s="339"/>
      <c r="AH16" s="338"/>
    </row>
    <row r="17" spans="1:34" ht="15.6" customHeight="1" x14ac:dyDescent="0.3">
      <c r="A17" s="151" t="s">
        <v>10</v>
      </c>
      <c r="B17" s="176" t="s">
        <v>50</v>
      </c>
      <c r="C17" s="194"/>
      <c r="D17" s="154"/>
      <c r="E17" s="154"/>
      <c r="F17" s="154"/>
      <c r="G17" s="195"/>
      <c r="H17" s="154"/>
      <c r="I17" s="155">
        <v>0</v>
      </c>
      <c r="J17" s="155"/>
      <c r="K17" s="155"/>
      <c r="L17" s="181">
        <v>1</v>
      </c>
      <c r="M17" s="182"/>
      <c r="N17" s="155"/>
      <c r="O17" s="180"/>
      <c r="P17" s="202"/>
      <c r="Q17" s="202"/>
      <c r="R17" s="202"/>
      <c r="S17" s="155"/>
      <c r="T17" s="180"/>
      <c r="U17" s="180"/>
      <c r="V17" s="184"/>
      <c r="W17" s="271"/>
      <c r="X17" s="156"/>
      <c r="Y17" s="156"/>
      <c r="Z17" s="156"/>
      <c r="AA17" s="239"/>
      <c r="AB17" s="160"/>
      <c r="AC17" s="160"/>
      <c r="AD17" s="207"/>
      <c r="AE17" s="161"/>
      <c r="AF17" s="162">
        <f t="shared" si="0"/>
        <v>1</v>
      </c>
      <c r="AG17" s="340">
        <f>AF17+AF18</f>
        <v>2</v>
      </c>
      <c r="AH17" s="337">
        <f>SUM(C17:AD18)</f>
        <v>2</v>
      </c>
    </row>
    <row r="18" spans="1:34" ht="15.9" customHeight="1" thickBot="1" x14ac:dyDescent="0.35">
      <c r="A18" s="163"/>
      <c r="B18" s="187">
        <v>1678</v>
      </c>
      <c r="C18" s="196"/>
      <c r="D18" s="166"/>
      <c r="E18" s="166"/>
      <c r="F18" s="166"/>
      <c r="G18" s="197"/>
      <c r="H18" s="166"/>
      <c r="I18" s="167"/>
      <c r="J18" s="167"/>
      <c r="K18" s="167"/>
      <c r="L18" s="192"/>
      <c r="M18" s="193">
        <v>1</v>
      </c>
      <c r="N18" s="167"/>
      <c r="O18" s="167"/>
      <c r="P18" s="203"/>
      <c r="Q18" s="203"/>
      <c r="R18" s="203"/>
      <c r="S18" s="167"/>
      <c r="T18" s="167"/>
      <c r="U18" s="167"/>
      <c r="V18" s="171"/>
      <c r="W18" s="170"/>
      <c r="X18" s="168"/>
      <c r="Y18" s="168"/>
      <c r="Z18" s="168"/>
      <c r="AA18" s="240"/>
      <c r="AB18" s="172"/>
      <c r="AC18" s="172"/>
      <c r="AD18" s="201"/>
      <c r="AE18" s="173"/>
      <c r="AF18" s="174">
        <f t="shared" si="0"/>
        <v>1</v>
      </c>
      <c r="AG18" s="336"/>
      <c r="AH18" s="338"/>
    </row>
    <row r="19" spans="1:34" ht="15.6" customHeight="1" x14ac:dyDescent="0.3">
      <c r="A19" s="175" t="s">
        <v>11</v>
      </c>
      <c r="B19" s="176" t="s">
        <v>120</v>
      </c>
      <c r="C19" s="177"/>
      <c r="D19" s="179"/>
      <c r="E19" s="179"/>
      <c r="F19" s="179"/>
      <c r="G19" s="179"/>
      <c r="H19" s="178"/>
      <c r="I19" s="180"/>
      <c r="J19" s="180"/>
      <c r="K19" s="180"/>
      <c r="L19" s="198">
        <v>0.5</v>
      </c>
      <c r="M19" s="204"/>
      <c r="N19" s="180"/>
      <c r="O19" s="180"/>
      <c r="P19" s="180">
        <v>1</v>
      </c>
      <c r="Q19" s="202"/>
      <c r="R19" s="205"/>
      <c r="S19" s="155"/>
      <c r="T19" s="155"/>
      <c r="U19" s="155"/>
      <c r="V19" s="199"/>
      <c r="W19" s="271"/>
      <c r="X19" s="156"/>
      <c r="Y19" s="156"/>
      <c r="Z19" s="156"/>
      <c r="AA19" s="239"/>
      <c r="AB19" s="160"/>
      <c r="AC19" s="160"/>
      <c r="AD19" s="207"/>
      <c r="AE19" s="161"/>
      <c r="AF19" s="162">
        <f t="shared" si="0"/>
        <v>1.5</v>
      </c>
      <c r="AG19" s="335">
        <f>AF19+AF20</f>
        <v>1.5</v>
      </c>
      <c r="AH19" s="337">
        <f>SUM(C19:AD20)</f>
        <v>1.5</v>
      </c>
    </row>
    <row r="20" spans="1:34" ht="15.9" customHeight="1" thickBot="1" x14ac:dyDescent="0.35">
      <c r="A20" s="186"/>
      <c r="B20" s="187">
        <v>1568</v>
      </c>
      <c r="C20" s="188"/>
      <c r="D20" s="190"/>
      <c r="E20" s="190"/>
      <c r="F20" s="190"/>
      <c r="G20" s="190"/>
      <c r="H20" s="189"/>
      <c r="I20" s="191"/>
      <c r="J20" s="191"/>
      <c r="K20" s="191"/>
      <c r="L20" s="200"/>
      <c r="M20" s="206">
        <v>0</v>
      </c>
      <c r="N20" s="191"/>
      <c r="O20" s="191"/>
      <c r="P20" s="191"/>
      <c r="Q20" s="203"/>
      <c r="R20" s="203"/>
      <c r="S20" s="167"/>
      <c r="T20" s="167"/>
      <c r="U20" s="167"/>
      <c r="V20" s="201"/>
      <c r="W20" s="170"/>
      <c r="X20" s="168"/>
      <c r="Y20" s="168"/>
      <c r="Z20" s="168"/>
      <c r="AA20" s="240"/>
      <c r="AB20" s="172"/>
      <c r="AC20" s="172"/>
      <c r="AD20" s="201"/>
      <c r="AE20" s="173"/>
      <c r="AF20" s="174">
        <f t="shared" si="0"/>
        <v>0</v>
      </c>
      <c r="AG20" s="339"/>
      <c r="AH20" s="338"/>
    </row>
    <row r="21" spans="1:34" ht="15.6" customHeight="1" x14ac:dyDescent="0.3">
      <c r="A21" s="151" t="s">
        <v>12</v>
      </c>
      <c r="B21" s="176" t="s">
        <v>402</v>
      </c>
      <c r="C21" s="194"/>
      <c r="D21" s="154"/>
      <c r="E21" s="154"/>
      <c r="F21" s="154"/>
      <c r="G21" s="154"/>
      <c r="H21" s="154"/>
      <c r="I21" s="195"/>
      <c r="J21" s="154"/>
      <c r="K21" s="154"/>
      <c r="L21" s="181"/>
      <c r="M21" s="182"/>
      <c r="N21" s="155"/>
      <c r="O21" s="155">
        <v>1</v>
      </c>
      <c r="P21" s="155"/>
      <c r="Q21" s="202"/>
      <c r="R21" s="205"/>
      <c r="S21" s="155"/>
      <c r="T21" s="180"/>
      <c r="U21" s="180"/>
      <c r="V21" s="207"/>
      <c r="W21" s="271"/>
      <c r="X21" s="156"/>
      <c r="Y21" s="156"/>
      <c r="Z21" s="156"/>
      <c r="AA21" s="239"/>
      <c r="AB21" s="160"/>
      <c r="AC21" s="160"/>
      <c r="AD21" s="207"/>
      <c r="AE21" s="161"/>
      <c r="AF21" s="162">
        <f t="shared" si="0"/>
        <v>1</v>
      </c>
      <c r="AG21" s="340">
        <f>AF21+AF22</f>
        <v>3</v>
      </c>
      <c r="AH21" s="337">
        <f>SUM(C21:AD22)</f>
        <v>3</v>
      </c>
    </row>
    <row r="22" spans="1:34" ht="15.9" customHeight="1" thickBot="1" x14ac:dyDescent="0.35">
      <c r="A22" s="163"/>
      <c r="B22" s="187">
        <v>1555</v>
      </c>
      <c r="C22" s="196"/>
      <c r="D22" s="166"/>
      <c r="E22" s="166"/>
      <c r="F22" s="166"/>
      <c r="G22" s="166">
        <v>1</v>
      </c>
      <c r="H22" s="166"/>
      <c r="I22" s="197"/>
      <c r="J22" s="166"/>
      <c r="K22" s="166"/>
      <c r="L22" s="192"/>
      <c r="M22" s="193"/>
      <c r="N22" s="167">
        <v>1</v>
      </c>
      <c r="O22" s="167"/>
      <c r="P22" s="167"/>
      <c r="Q22" s="203"/>
      <c r="R22" s="203"/>
      <c r="S22" s="167"/>
      <c r="T22" s="167"/>
      <c r="U22" s="191"/>
      <c r="V22" s="201"/>
      <c r="W22" s="170"/>
      <c r="X22" s="168"/>
      <c r="Y22" s="168"/>
      <c r="Z22" s="168"/>
      <c r="AA22" s="240"/>
      <c r="AB22" s="172"/>
      <c r="AC22" s="172"/>
      <c r="AD22" s="201"/>
      <c r="AE22" s="173"/>
      <c r="AF22" s="174">
        <f t="shared" si="0"/>
        <v>2</v>
      </c>
      <c r="AG22" s="336"/>
      <c r="AH22" s="338"/>
    </row>
    <row r="23" spans="1:34" ht="15.6" customHeight="1" x14ac:dyDescent="0.3">
      <c r="A23" s="175" t="s">
        <v>13</v>
      </c>
      <c r="B23" s="176" t="s">
        <v>418</v>
      </c>
      <c r="C23" s="177"/>
      <c r="D23" s="179"/>
      <c r="E23" s="179"/>
      <c r="F23" s="179"/>
      <c r="G23" s="179"/>
      <c r="H23" s="179"/>
      <c r="I23" s="179"/>
      <c r="J23" s="178"/>
      <c r="K23" s="179"/>
      <c r="L23" s="198"/>
      <c r="M23" s="204">
        <v>1</v>
      </c>
      <c r="N23" s="180"/>
      <c r="O23" s="180"/>
      <c r="P23" s="180"/>
      <c r="Q23" s="202"/>
      <c r="R23" s="202"/>
      <c r="S23" s="180"/>
      <c r="T23" s="180"/>
      <c r="U23" s="155"/>
      <c r="V23" s="207"/>
      <c r="W23" s="182"/>
      <c r="X23" s="155"/>
      <c r="Y23" s="155"/>
      <c r="Z23" s="156"/>
      <c r="AA23" s="239"/>
      <c r="AB23" s="160"/>
      <c r="AC23" s="160"/>
      <c r="AD23" s="207"/>
      <c r="AE23" s="161"/>
      <c r="AF23" s="162">
        <f t="shared" si="0"/>
        <v>1</v>
      </c>
      <c r="AG23" s="335">
        <f>AF23+AF24</f>
        <v>2</v>
      </c>
      <c r="AH23" s="337">
        <f>SUM(C23:AD24)</f>
        <v>2</v>
      </c>
    </row>
    <row r="24" spans="1:34" ht="15.9" customHeight="1" thickBot="1" x14ac:dyDescent="0.35">
      <c r="A24" s="186"/>
      <c r="B24" s="187">
        <v>1495</v>
      </c>
      <c r="C24" s="188"/>
      <c r="D24" s="190"/>
      <c r="E24" s="190">
        <v>0.5</v>
      </c>
      <c r="F24" s="190">
        <v>0.5</v>
      </c>
      <c r="G24" s="190"/>
      <c r="H24" s="190"/>
      <c r="I24" s="190"/>
      <c r="J24" s="189"/>
      <c r="K24" s="190"/>
      <c r="L24" s="200"/>
      <c r="M24" s="206"/>
      <c r="N24" s="191"/>
      <c r="O24" s="191"/>
      <c r="P24" s="191"/>
      <c r="Q24" s="208"/>
      <c r="R24" s="208"/>
      <c r="S24" s="191"/>
      <c r="T24" s="167"/>
      <c r="U24" s="167"/>
      <c r="V24" s="201"/>
      <c r="W24" s="193"/>
      <c r="X24" s="167"/>
      <c r="Y24" s="167"/>
      <c r="Z24" s="168"/>
      <c r="AA24" s="240"/>
      <c r="AB24" s="172"/>
      <c r="AC24" s="172"/>
      <c r="AD24" s="201"/>
      <c r="AE24" s="173"/>
      <c r="AF24" s="174">
        <f t="shared" si="0"/>
        <v>1</v>
      </c>
      <c r="AG24" s="339"/>
      <c r="AH24" s="338"/>
    </row>
    <row r="25" spans="1:34" ht="15.6" customHeight="1" x14ac:dyDescent="0.3">
      <c r="A25" s="151" t="s">
        <v>14</v>
      </c>
      <c r="B25" s="219" t="s">
        <v>333</v>
      </c>
      <c r="C25" s="194"/>
      <c r="D25" s="154"/>
      <c r="E25" s="154"/>
      <c r="F25" s="154">
        <v>1</v>
      </c>
      <c r="G25" s="154"/>
      <c r="H25" s="154"/>
      <c r="I25" s="154"/>
      <c r="J25" s="154"/>
      <c r="K25" s="195"/>
      <c r="L25" s="181"/>
      <c r="M25" s="182"/>
      <c r="N25" s="155"/>
      <c r="O25" s="155"/>
      <c r="P25" s="155"/>
      <c r="Q25" s="155"/>
      <c r="R25" s="155"/>
      <c r="S25" s="155"/>
      <c r="T25" s="155"/>
      <c r="U25" s="155"/>
      <c r="V25" s="207"/>
      <c r="W25" s="182"/>
      <c r="X25" s="155"/>
      <c r="Y25" s="155"/>
      <c r="Z25" s="156"/>
      <c r="AA25" s="239"/>
      <c r="AB25" s="160"/>
      <c r="AC25" s="160"/>
      <c r="AD25" s="207"/>
      <c r="AE25" s="161"/>
      <c r="AF25" s="162">
        <f t="shared" si="0"/>
        <v>1</v>
      </c>
      <c r="AG25" s="340">
        <f>AF25+AF26</f>
        <v>2</v>
      </c>
      <c r="AH25" s="337">
        <f>SUM(C25:AD26)</f>
        <v>2</v>
      </c>
    </row>
    <row r="26" spans="1:34" ht="15.9" customHeight="1" thickBot="1" x14ac:dyDescent="0.35">
      <c r="A26" s="163"/>
      <c r="B26" s="187">
        <v>1468</v>
      </c>
      <c r="C26" s="196"/>
      <c r="D26" s="166"/>
      <c r="E26" s="166">
        <v>0</v>
      </c>
      <c r="F26" s="166"/>
      <c r="G26" s="166"/>
      <c r="H26" s="166"/>
      <c r="I26" s="166"/>
      <c r="J26" s="166"/>
      <c r="K26" s="197"/>
      <c r="L26" s="192"/>
      <c r="M26" s="193"/>
      <c r="N26" s="167"/>
      <c r="O26" s="167"/>
      <c r="P26" s="167"/>
      <c r="Q26" s="167"/>
      <c r="R26" s="167">
        <v>1</v>
      </c>
      <c r="S26" s="167"/>
      <c r="T26" s="167"/>
      <c r="U26" s="167"/>
      <c r="V26" s="201"/>
      <c r="W26" s="193"/>
      <c r="X26" s="167"/>
      <c r="Y26" s="167"/>
      <c r="Z26" s="168"/>
      <c r="AA26" s="240"/>
      <c r="AB26" s="172"/>
      <c r="AC26" s="172"/>
      <c r="AD26" s="201"/>
      <c r="AE26" s="173"/>
      <c r="AF26" s="174">
        <f t="shared" si="0"/>
        <v>1</v>
      </c>
      <c r="AG26" s="336"/>
      <c r="AH26" s="338"/>
    </row>
    <row r="27" spans="1:34" ht="15.6" customHeight="1" x14ac:dyDescent="0.3">
      <c r="A27" s="151" t="s">
        <v>15</v>
      </c>
      <c r="B27" s="176" t="s">
        <v>67</v>
      </c>
      <c r="C27" s="177"/>
      <c r="D27" s="179"/>
      <c r="E27" s="179"/>
      <c r="F27" s="179"/>
      <c r="G27" s="179"/>
      <c r="H27" s="179"/>
      <c r="I27" s="179"/>
      <c r="J27" s="179"/>
      <c r="K27" s="179"/>
      <c r="L27" s="209"/>
      <c r="M27" s="204"/>
      <c r="N27" s="180"/>
      <c r="O27" s="180"/>
      <c r="P27" s="180"/>
      <c r="Q27" s="180"/>
      <c r="R27" s="180"/>
      <c r="S27" s="180"/>
      <c r="T27" s="180">
        <v>1</v>
      </c>
      <c r="U27" s="202"/>
      <c r="V27" s="210"/>
      <c r="W27" s="272"/>
      <c r="X27" s="155"/>
      <c r="Y27" s="155"/>
      <c r="Z27" s="155"/>
      <c r="AA27" s="239"/>
      <c r="AB27" s="160"/>
      <c r="AC27" s="160"/>
      <c r="AD27" s="207"/>
      <c r="AE27" s="161"/>
      <c r="AF27" s="162">
        <f t="shared" si="0"/>
        <v>1</v>
      </c>
      <c r="AG27" s="335">
        <f>AF27+AF28</f>
        <v>1.5</v>
      </c>
      <c r="AH27" s="337">
        <f>SUM(C27:AD28)</f>
        <v>1.5</v>
      </c>
    </row>
    <row r="28" spans="1:34" ht="15.9" customHeight="1" thickBot="1" x14ac:dyDescent="0.35">
      <c r="A28" s="163"/>
      <c r="B28" s="187">
        <v>1464</v>
      </c>
      <c r="C28" s="188"/>
      <c r="D28" s="190"/>
      <c r="E28" s="190"/>
      <c r="F28" s="190"/>
      <c r="G28" s="190">
        <v>0</v>
      </c>
      <c r="H28" s="190">
        <v>0.5</v>
      </c>
      <c r="I28" s="190"/>
      <c r="J28" s="190"/>
      <c r="K28" s="190"/>
      <c r="L28" s="211"/>
      <c r="M28" s="206"/>
      <c r="N28" s="191"/>
      <c r="O28" s="191"/>
      <c r="P28" s="191"/>
      <c r="Q28" s="191"/>
      <c r="R28" s="191"/>
      <c r="S28" s="191"/>
      <c r="T28" s="191"/>
      <c r="U28" s="208"/>
      <c r="V28" s="212"/>
      <c r="W28" s="273"/>
      <c r="X28" s="167"/>
      <c r="Y28" s="167"/>
      <c r="Z28" s="167"/>
      <c r="AA28" s="240"/>
      <c r="AB28" s="172"/>
      <c r="AC28" s="172"/>
      <c r="AD28" s="201"/>
      <c r="AE28" s="173"/>
      <c r="AF28" s="174">
        <f t="shared" si="0"/>
        <v>0.5</v>
      </c>
      <c r="AG28" s="339"/>
      <c r="AH28" s="338"/>
    </row>
    <row r="29" spans="1:34" ht="15.6" customHeight="1" x14ac:dyDescent="0.3">
      <c r="A29" s="151" t="s">
        <v>16</v>
      </c>
      <c r="B29" s="227" t="s">
        <v>139</v>
      </c>
      <c r="C29" s="194"/>
      <c r="D29" s="154"/>
      <c r="E29" s="154"/>
      <c r="F29" s="154"/>
      <c r="G29" s="154">
        <v>0</v>
      </c>
      <c r="H29" s="154">
        <v>1</v>
      </c>
      <c r="I29" s="154"/>
      <c r="J29" s="154"/>
      <c r="K29" s="154"/>
      <c r="L29" s="181"/>
      <c r="M29" s="153"/>
      <c r="N29" s="155"/>
      <c r="O29" s="155"/>
      <c r="P29" s="155"/>
      <c r="Q29" s="155"/>
      <c r="R29" s="155"/>
      <c r="S29" s="155"/>
      <c r="T29" s="155"/>
      <c r="U29" s="205"/>
      <c r="V29" s="213"/>
      <c r="W29" s="272"/>
      <c r="X29" s="155"/>
      <c r="Y29" s="155"/>
      <c r="Z29" s="181"/>
      <c r="AA29" s="160"/>
      <c r="AB29" s="160"/>
      <c r="AC29" s="160"/>
      <c r="AD29" s="207"/>
      <c r="AE29" s="161"/>
      <c r="AF29" s="162">
        <f t="shared" si="0"/>
        <v>1</v>
      </c>
      <c r="AG29" s="340">
        <f>AF29+AF30</f>
        <v>1</v>
      </c>
      <c r="AH29" s="337">
        <f>SUM(C29:AD30)</f>
        <v>1</v>
      </c>
    </row>
    <row r="30" spans="1:34" ht="15.9" customHeight="1" thickBot="1" x14ac:dyDescent="0.35">
      <c r="A30" s="163"/>
      <c r="B30" s="187">
        <v>1455</v>
      </c>
      <c r="C30" s="196"/>
      <c r="D30" s="166"/>
      <c r="E30" s="166"/>
      <c r="F30" s="166"/>
      <c r="G30" s="166"/>
      <c r="H30" s="166"/>
      <c r="I30" s="166"/>
      <c r="J30" s="166">
        <v>0</v>
      </c>
      <c r="K30" s="166"/>
      <c r="L30" s="192"/>
      <c r="M30" s="165"/>
      <c r="N30" s="167"/>
      <c r="O30" s="167"/>
      <c r="P30" s="167"/>
      <c r="Q30" s="167"/>
      <c r="R30" s="167"/>
      <c r="S30" s="167"/>
      <c r="T30" s="167"/>
      <c r="U30" s="203"/>
      <c r="V30" s="214"/>
      <c r="W30" s="273"/>
      <c r="X30" s="167"/>
      <c r="Y30" s="167"/>
      <c r="Z30" s="192"/>
      <c r="AA30" s="172"/>
      <c r="AB30" s="172"/>
      <c r="AC30" s="172"/>
      <c r="AD30" s="201"/>
      <c r="AE30" s="173"/>
      <c r="AF30" s="174">
        <f t="shared" si="0"/>
        <v>0</v>
      </c>
      <c r="AG30" s="336"/>
      <c r="AH30" s="338"/>
    </row>
    <row r="31" spans="1:34" ht="15.6" customHeight="1" x14ac:dyDescent="0.3">
      <c r="A31" s="151" t="s">
        <v>17</v>
      </c>
      <c r="B31" s="176" t="s">
        <v>31</v>
      </c>
      <c r="C31" s="194"/>
      <c r="D31" s="154"/>
      <c r="E31" s="154"/>
      <c r="F31" s="154"/>
      <c r="G31" s="154"/>
      <c r="H31" s="154"/>
      <c r="I31" s="154">
        <v>0</v>
      </c>
      <c r="J31" s="154"/>
      <c r="K31" s="154"/>
      <c r="L31" s="181"/>
      <c r="M31" s="182"/>
      <c r="N31" s="195"/>
      <c r="O31" s="155"/>
      <c r="P31" s="155"/>
      <c r="Q31" s="155"/>
      <c r="R31" s="155"/>
      <c r="S31" s="155"/>
      <c r="T31" s="155"/>
      <c r="U31" s="205"/>
      <c r="V31" s="213"/>
      <c r="W31" s="272">
        <v>1</v>
      </c>
      <c r="X31" s="180"/>
      <c r="Y31" s="180"/>
      <c r="Z31" s="181"/>
      <c r="AA31" s="160"/>
      <c r="AB31" s="160"/>
      <c r="AC31" s="160"/>
      <c r="AD31" s="207"/>
      <c r="AE31" s="161"/>
      <c r="AF31" s="162">
        <f t="shared" si="0"/>
        <v>1</v>
      </c>
      <c r="AG31" s="335">
        <f>AF31+AF32</f>
        <v>1</v>
      </c>
      <c r="AH31" s="337">
        <f>SUM(C31:AD32)</f>
        <v>1</v>
      </c>
    </row>
    <row r="32" spans="1:34" ht="15.9" customHeight="1" thickBot="1" x14ac:dyDescent="0.35">
      <c r="A32" s="163"/>
      <c r="B32" s="187">
        <v>1447</v>
      </c>
      <c r="C32" s="196"/>
      <c r="D32" s="166">
        <v>0</v>
      </c>
      <c r="E32" s="166"/>
      <c r="F32" s="166"/>
      <c r="G32" s="166"/>
      <c r="H32" s="166"/>
      <c r="I32" s="166"/>
      <c r="J32" s="166"/>
      <c r="K32" s="166"/>
      <c r="L32" s="192"/>
      <c r="M32" s="193"/>
      <c r="N32" s="197"/>
      <c r="O32" s="167"/>
      <c r="P32" s="167"/>
      <c r="Q32" s="167"/>
      <c r="R32" s="167"/>
      <c r="S32" s="167"/>
      <c r="T32" s="167"/>
      <c r="U32" s="203"/>
      <c r="V32" s="214"/>
      <c r="W32" s="273"/>
      <c r="X32" s="167"/>
      <c r="Y32" s="167"/>
      <c r="Z32" s="192"/>
      <c r="AA32" s="172"/>
      <c r="AB32" s="172"/>
      <c r="AC32" s="172"/>
      <c r="AD32" s="201"/>
      <c r="AE32" s="215"/>
      <c r="AF32" s="174">
        <f t="shared" si="0"/>
        <v>0</v>
      </c>
      <c r="AG32" s="339"/>
      <c r="AH32" s="338"/>
    </row>
    <row r="33" spans="1:34" ht="15.6" customHeight="1" x14ac:dyDescent="0.3">
      <c r="A33" s="151"/>
      <c r="B33" s="176"/>
      <c r="C33" s="177"/>
      <c r="D33" s="179"/>
      <c r="E33" s="179"/>
      <c r="F33" s="179"/>
      <c r="G33" s="179"/>
      <c r="H33" s="179"/>
      <c r="I33" s="179">
        <v>0</v>
      </c>
      <c r="J33" s="179"/>
      <c r="K33" s="179"/>
      <c r="L33" s="198"/>
      <c r="M33" s="204"/>
      <c r="N33" s="180"/>
      <c r="O33" s="195"/>
      <c r="P33" s="180"/>
      <c r="Q33" s="180"/>
      <c r="R33" s="180"/>
      <c r="S33" s="180"/>
      <c r="T33" s="180"/>
      <c r="U33" s="202"/>
      <c r="V33" s="210"/>
      <c r="W33" s="274"/>
      <c r="X33" s="180"/>
      <c r="Y33" s="180"/>
      <c r="Z33" s="181"/>
      <c r="AA33" s="160"/>
      <c r="AB33" s="160"/>
      <c r="AC33" s="160"/>
      <c r="AD33" s="207"/>
      <c r="AE33" s="161"/>
      <c r="AF33" s="162">
        <f t="shared" si="0"/>
        <v>0</v>
      </c>
      <c r="AG33" s="335">
        <f>AF33+AF34</f>
        <v>0</v>
      </c>
      <c r="AH33" s="337">
        <f>SUM(C33:AD34)</f>
        <v>0</v>
      </c>
    </row>
    <row r="34" spans="1:34" ht="15.9" customHeight="1" thickBot="1" x14ac:dyDescent="0.35">
      <c r="A34" s="163"/>
      <c r="B34" s="187"/>
      <c r="C34" s="196"/>
      <c r="D34" s="166"/>
      <c r="E34" s="166"/>
      <c r="F34" s="166"/>
      <c r="G34" s="166"/>
      <c r="H34" s="166"/>
      <c r="I34" s="166"/>
      <c r="J34" s="166"/>
      <c r="K34" s="166"/>
      <c r="L34" s="192"/>
      <c r="M34" s="193"/>
      <c r="N34" s="167"/>
      <c r="O34" s="197"/>
      <c r="P34" s="167"/>
      <c r="Q34" s="167"/>
      <c r="R34" s="167"/>
      <c r="S34" s="167"/>
      <c r="T34" s="167"/>
      <c r="U34" s="203"/>
      <c r="V34" s="214"/>
      <c r="W34" s="273"/>
      <c r="X34" s="167"/>
      <c r="Y34" s="167"/>
      <c r="Z34" s="192"/>
      <c r="AA34" s="172"/>
      <c r="AB34" s="172"/>
      <c r="AC34" s="172"/>
      <c r="AD34" s="201"/>
      <c r="AE34" s="215"/>
      <c r="AF34" s="174">
        <f t="shared" si="0"/>
        <v>0</v>
      </c>
      <c r="AG34" s="339"/>
      <c r="AH34" s="338"/>
    </row>
    <row r="35" spans="1:34" ht="15.6" customHeight="1" x14ac:dyDescent="0.3">
      <c r="A35" s="151" t="s">
        <v>18</v>
      </c>
      <c r="B35" s="8" t="s">
        <v>137</v>
      </c>
      <c r="C35" s="194"/>
      <c r="D35" s="154"/>
      <c r="E35" s="154"/>
      <c r="F35" s="154"/>
      <c r="G35" s="154"/>
      <c r="H35" s="154"/>
      <c r="I35" s="154"/>
      <c r="J35" s="154"/>
      <c r="K35" s="154"/>
      <c r="L35" s="181"/>
      <c r="M35" s="182"/>
      <c r="N35" s="155"/>
      <c r="O35" s="155"/>
      <c r="P35" s="195"/>
      <c r="Q35" s="155"/>
      <c r="R35" s="155"/>
      <c r="S35" s="155"/>
      <c r="T35" s="155"/>
      <c r="U35" s="205"/>
      <c r="V35" s="213"/>
      <c r="W35" s="272"/>
      <c r="X35" s="180">
        <v>1</v>
      </c>
      <c r="Y35" s="180"/>
      <c r="Z35" s="198"/>
      <c r="AA35" s="160"/>
      <c r="AB35" s="160"/>
      <c r="AC35" s="160"/>
      <c r="AD35" s="207"/>
      <c r="AE35" s="161"/>
      <c r="AF35" s="162">
        <f t="shared" si="0"/>
        <v>1</v>
      </c>
      <c r="AG35" s="340">
        <f>AF35+AF36</f>
        <v>2</v>
      </c>
      <c r="AH35" s="337">
        <f>SUM(C35:AD36)</f>
        <v>2</v>
      </c>
    </row>
    <row r="36" spans="1:34" ht="15.9" customHeight="1" thickBot="1" x14ac:dyDescent="0.35">
      <c r="A36" s="163"/>
      <c r="B36" s="187">
        <v>1447</v>
      </c>
      <c r="C36" s="196"/>
      <c r="D36" s="166"/>
      <c r="E36" s="166"/>
      <c r="F36" s="166"/>
      <c r="G36" s="166"/>
      <c r="H36" s="166"/>
      <c r="I36" s="166">
        <v>0</v>
      </c>
      <c r="J36" s="166"/>
      <c r="K36" s="166"/>
      <c r="L36" s="192"/>
      <c r="M36" s="193"/>
      <c r="N36" s="167"/>
      <c r="O36" s="167"/>
      <c r="P36" s="197"/>
      <c r="Q36" s="167"/>
      <c r="R36" s="167"/>
      <c r="S36" s="167"/>
      <c r="T36" s="167"/>
      <c r="U36" s="203"/>
      <c r="V36" s="214"/>
      <c r="W36" s="273"/>
      <c r="X36" s="167"/>
      <c r="Y36" s="167"/>
      <c r="Z36" s="200"/>
      <c r="AA36" s="172">
        <v>1</v>
      </c>
      <c r="AB36" s="172"/>
      <c r="AC36" s="172"/>
      <c r="AD36" s="201"/>
      <c r="AE36" s="215"/>
      <c r="AF36" s="174">
        <f t="shared" si="0"/>
        <v>1</v>
      </c>
      <c r="AG36" s="336"/>
      <c r="AH36" s="338"/>
    </row>
    <row r="37" spans="1:34" ht="15.6" customHeight="1" x14ac:dyDescent="0.3">
      <c r="A37" s="175" t="s">
        <v>19</v>
      </c>
      <c r="B37" s="216" t="s">
        <v>105</v>
      </c>
      <c r="C37" s="194"/>
      <c r="D37" s="154"/>
      <c r="E37" s="154"/>
      <c r="F37" s="154"/>
      <c r="G37" s="154"/>
      <c r="H37" s="154"/>
      <c r="I37" s="154"/>
      <c r="J37" s="154"/>
      <c r="K37" s="154"/>
      <c r="L37" s="181"/>
      <c r="M37" s="182"/>
      <c r="N37" s="155"/>
      <c r="O37" s="155"/>
      <c r="P37" s="155"/>
      <c r="Q37" s="195"/>
      <c r="R37" s="155"/>
      <c r="S37" s="181"/>
      <c r="T37" s="181"/>
      <c r="U37" s="217"/>
      <c r="V37" s="213">
        <v>1</v>
      </c>
      <c r="W37" s="275"/>
      <c r="X37" s="180"/>
      <c r="Y37" s="180">
        <v>0.5</v>
      </c>
      <c r="Z37" s="181"/>
      <c r="AA37" s="160"/>
      <c r="AB37" s="160"/>
      <c r="AC37" s="160"/>
      <c r="AD37" s="207"/>
      <c r="AE37" s="161"/>
      <c r="AF37" s="162">
        <f t="shared" si="0"/>
        <v>1.5</v>
      </c>
      <c r="AG37" s="335">
        <f>AF37+AF38</f>
        <v>3.5</v>
      </c>
      <c r="AH37" s="337">
        <f>SUM(C37:AD38)</f>
        <v>3.5</v>
      </c>
    </row>
    <row r="38" spans="1:34" ht="15.9" customHeight="1" thickBot="1" x14ac:dyDescent="0.35">
      <c r="A38" s="186"/>
      <c r="B38" s="187">
        <v>1440</v>
      </c>
      <c r="C38" s="196"/>
      <c r="D38" s="166"/>
      <c r="E38" s="166"/>
      <c r="F38" s="166"/>
      <c r="G38" s="166"/>
      <c r="H38" s="166">
        <v>0</v>
      </c>
      <c r="I38" s="166"/>
      <c r="J38" s="166"/>
      <c r="K38" s="166"/>
      <c r="L38" s="192"/>
      <c r="M38" s="193"/>
      <c r="N38" s="167"/>
      <c r="O38" s="167"/>
      <c r="P38" s="167"/>
      <c r="Q38" s="197"/>
      <c r="R38" s="167"/>
      <c r="S38" s="192"/>
      <c r="T38" s="192"/>
      <c r="U38" s="218"/>
      <c r="V38" s="214"/>
      <c r="W38" s="276"/>
      <c r="X38" s="167">
        <v>1</v>
      </c>
      <c r="Y38" s="167"/>
      <c r="Z38" s="192"/>
      <c r="AA38" s="172"/>
      <c r="AB38" s="172"/>
      <c r="AC38" s="172">
        <v>1</v>
      </c>
      <c r="AD38" s="201"/>
      <c r="AE38" s="215"/>
      <c r="AF38" s="174">
        <f t="shared" si="0"/>
        <v>2</v>
      </c>
      <c r="AG38" s="339"/>
      <c r="AH38" s="338"/>
    </row>
    <row r="39" spans="1:34" ht="15.6" x14ac:dyDescent="0.3">
      <c r="A39" s="151" t="s">
        <v>20</v>
      </c>
      <c r="B39" s="176" t="s">
        <v>177</v>
      </c>
      <c r="C39" s="194"/>
      <c r="D39" s="154"/>
      <c r="E39" s="154"/>
      <c r="F39" s="154"/>
      <c r="G39" s="154"/>
      <c r="H39" s="154"/>
      <c r="I39" s="154"/>
      <c r="J39" s="154"/>
      <c r="K39" s="154"/>
      <c r="L39" s="181"/>
      <c r="M39" s="182"/>
      <c r="N39" s="155"/>
      <c r="O39" s="155"/>
      <c r="P39" s="155"/>
      <c r="Q39" s="155"/>
      <c r="R39" s="195"/>
      <c r="S39" s="181"/>
      <c r="T39" s="181"/>
      <c r="U39" s="217"/>
      <c r="V39" s="213"/>
      <c r="W39" s="275"/>
      <c r="X39" s="180">
        <v>0</v>
      </c>
      <c r="Y39" s="180">
        <v>0</v>
      </c>
      <c r="Z39" s="198"/>
      <c r="AA39" s="160"/>
      <c r="AB39" s="160"/>
      <c r="AC39" s="160"/>
      <c r="AD39" s="207"/>
      <c r="AF39" s="162">
        <f t="shared" si="0"/>
        <v>0</v>
      </c>
      <c r="AG39" s="335">
        <f>AF39+AF40</f>
        <v>1</v>
      </c>
      <c r="AH39" s="337">
        <f>SUM(C39:AD40)</f>
        <v>1</v>
      </c>
    </row>
    <row r="40" spans="1:34" ht="16.2" thickBot="1" x14ac:dyDescent="0.35">
      <c r="A40" s="163"/>
      <c r="B40" s="187">
        <v>1379</v>
      </c>
      <c r="C40" s="196"/>
      <c r="D40" s="166"/>
      <c r="E40" s="166"/>
      <c r="F40" s="166"/>
      <c r="G40" s="166"/>
      <c r="H40" s="166"/>
      <c r="I40" s="166"/>
      <c r="J40" s="166"/>
      <c r="K40" s="166"/>
      <c r="L40" s="192"/>
      <c r="M40" s="193"/>
      <c r="N40" s="167"/>
      <c r="O40" s="167"/>
      <c r="P40" s="167"/>
      <c r="Q40" s="167"/>
      <c r="R40" s="197"/>
      <c r="S40" s="192"/>
      <c r="T40" s="192"/>
      <c r="U40" s="218"/>
      <c r="V40" s="214"/>
      <c r="W40" s="276"/>
      <c r="X40" s="167">
        <v>0</v>
      </c>
      <c r="Y40" s="167"/>
      <c r="Z40" s="200"/>
      <c r="AA40" s="172"/>
      <c r="AB40" s="172">
        <v>1</v>
      </c>
      <c r="AC40" s="172"/>
      <c r="AD40" s="201"/>
      <c r="AF40" s="174">
        <f t="shared" si="0"/>
        <v>1</v>
      </c>
      <c r="AG40" s="339"/>
      <c r="AH40" s="338"/>
    </row>
    <row r="41" spans="1:34" ht="15.6" x14ac:dyDescent="0.3">
      <c r="A41" s="151" t="s">
        <v>21</v>
      </c>
      <c r="B41" s="176" t="s">
        <v>112</v>
      </c>
      <c r="C41" s="194"/>
      <c r="D41" s="154"/>
      <c r="E41" s="154"/>
      <c r="F41" s="154"/>
      <c r="G41" s="154"/>
      <c r="H41" s="154"/>
      <c r="I41" s="154"/>
      <c r="J41" s="154"/>
      <c r="K41" s="154">
        <v>0</v>
      </c>
      <c r="L41" s="181"/>
      <c r="M41" s="182"/>
      <c r="N41" s="155"/>
      <c r="O41" s="155"/>
      <c r="P41" s="155"/>
      <c r="Q41" s="155"/>
      <c r="R41" s="155"/>
      <c r="S41" s="195"/>
      <c r="T41" s="181"/>
      <c r="U41" s="217"/>
      <c r="V41" s="213"/>
      <c r="W41" s="275"/>
      <c r="X41" s="180"/>
      <c r="Y41" s="180"/>
      <c r="Z41" s="181"/>
      <c r="AA41" s="160"/>
      <c r="AB41" s="160"/>
      <c r="AC41" s="160"/>
      <c r="AD41" s="207"/>
      <c r="AE41" s="161"/>
      <c r="AF41" s="162">
        <f t="shared" ref="AF41:AF64" si="1">SUM(C41:AD41)</f>
        <v>0</v>
      </c>
      <c r="AG41" s="335">
        <f>AF41+AF42</f>
        <v>0</v>
      </c>
      <c r="AH41" s="337">
        <f t="shared" ref="AH41" si="2">SUM(C41:AD42)</f>
        <v>0</v>
      </c>
    </row>
    <row r="42" spans="1:34" ht="16.2" thickBot="1" x14ac:dyDescent="0.35">
      <c r="A42" s="163"/>
      <c r="B42" s="187">
        <v>1376</v>
      </c>
      <c r="C42" s="196"/>
      <c r="D42" s="166"/>
      <c r="E42" s="166"/>
      <c r="F42" s="166"/>
      <c r="G42" s="166"/>
      <c r="H42" s="166"/>
      <c r="I42" s="166"/>
      <c r="J42" s="166"/>
      <c r="K42" s="166"/>
      <c r="L42" s="192"/>
      <c r="M42" s="193"/>
      <c r="N42" s="167"/>
      <c r="O42" s="167"/>
      <c r="P42" s="167"/>
      <c r="Q42" s="167"/>
      <c r="R42" s="167"/>
      <c r="S42" s="197"/>
      <c r="T42" s="192"/>
      <c r="U42" s="218"/>
      <c r="V42" s="214"/>
      <c r="W42" s="276"/>
      <c r="X42" s="167"/>
      <c r="Y42" s="167"/>
      <c r="Z42" s="192"/>
      <c r="AA42" s="172"/>
      <c r="AB42" s="172"/>
      <c r="AC42" s="172"/>
      <c r="AD42" s="201"/>
      <c r="AE42" s="215"/>
      <c r="AF42" s="174">
        <f t="shared" si="1"/>
        <v>0</v>
      </c>
      <c r="AG42" s="339"/>
      <c r="AH42" s="338"/>
    </row>
    <row r="43" spans="1:34" ht="15.6" x14ac:dyDescent="0.3">
      <c r="A43" s="151" t="s">
        <v>22</v>
      </c>
      <c r="B43" s="8" t="s">
        <v>186</v>
      </c>
      <c r="C43" s="182"/>
      <c r="D43" s="155"/>
      <c r="E43" s="155"/>
      <c r="F43" s="155"/>
      <c r="G43" s="155"/>
      <c r="H43" s="155"/>
      <c r="I43" s="155"/>
      <c r="J43" s="155"/>
      <c r="K43" s="155"/>
      <c r="L43" s="181"/>
      <c r="M43" s="182"/>
      <c r="N43" s="155"/>
      <c r="O43" s="155"/>
      <c r="P43" s="155"/>
      <c r="Q43" s="155"/>
      <c r="R43" s="155"/>
      <c r="S43" s="155"/>
      <c r="T43" s="195"/>
      <c r="U43" s="217">
        <v>0</v>
      </c>
      <c r="V43" s="213"/>
      <c r="W43" s="275"/>
      <c r="X43" s="181"/>
      <c r="Y43" s="181"/>
      <c r="Z43" s="181"/>
      <c r="AA43" s="160"/>
      <c r="AB43" s="160"/>
      <c r="AC43" s="160"/>
      <c r="AD43" s="207"/>
      <c r="AF43" s="162">
        <f t="shared" si="1"/>
        <v>0</v>
      </c>
      <c r="AG43" s="341">
        <f>AF43+AF44</f>
        <v>1</v>
      </c>
      <c r="AH43" s="337">
        <f t="shared" ref="AH43" si="3">SUM(C43:AD44)</f>
        <v>1</v>
      </c>
    </row>
    <row r="44" spans="1:34" ht="16.2" thickBot="1" x14ac:dyDescent="0.35">
      <c r="A44" s="163"/>
      <c r="B44" s="187">
        <v>1299</v>
      </c>
      <c r="C44" s="193"/>
      <c r="D44" s="167"/>
      <c r="E44" s="167"/>
      <c r="F44" s="167"/>
      <c r="G44" s="167"/>
      <c r="H44" s="167"/>
      <c r="I44" s="167"/>
      <c r="J44" s="167"/>
      <c r="K44" s="167"/>
      <c r="L44" s="192"/>
      <c r="M44" s="193"/>
      <c r="N44" s="167"/>
      <c r="O44" s="167"/>
      <c r="P44" s="167"/>
      <c r="Q44" s="167"/>
      <c r="R44" s="167"/>
      <c r="S44" s="167"/>
      <c r="T44" s="197"/>
      <c r="U44" s="218"/>
      <c r="V44" s="214"/>
      <c r="W44" s="276"/>
      <c r="X44" s="192"/>
      <c r="Y44" s="192">
        <v>1</v>
      </c>
      <c r="Z44" s="192"/>
      <c r="AA44" s="172"/>
      <c r="AB44" s="172"/>
      <c r="AC44" s="172"/>
      <c r="AD44" s="201"/>
      <c r="AF44" s="174">
        <f t="shared" si="1"/>
        <v>1</v>
      </c>
      <c r="AG44" s="342"/>
      <c r="AH44" s="338"/>
    </row>
    <row r="45" spans="1:34" ht="15.6" x14ac:dyDescent="0.3">
      <c r="A45" s="151" t="s">
        <v>23</v>
      </c>
      <c r="B45" s="176" t="s">
        <v>62</v>
      </c>
      <c r="C45" s="182"/>
      <c r="D45" s="155"/>
      <c r="E45" s="155"/>
      <c r="F45" s="155"/>
      <c r="G45" s="155"/>
      <c r="H45" s="155"/>
      <c r="I45" s="155"/>
      <c r="J45" s="155"/>
      <c r="K45" s="155"/>
      <c r="L45" s="181"/>
      <c r="M45" s="182"/>
      <c r="N45" s="155"/>
      <c r="O45" s="155"/>
      <c r="P45" s="155"/>
      <c r="Q45" s="155"/>
      <c r="R45" s="155"/>
      <c r="S45" s="155"/>
      <c r="T45" s="181"/>
      <c r="U45" s="195"/>
      <c r="V45" s="213"/>
      <c r="W45" s="275"/>
      <c r="X45" s="181">
        <v>0</v>
      </c>
      <c r="Y45" s="181"/>
      <c r="Z45" s="181"/>
      <c r="AA45" s="160"/>
      <c r="AB45" s="160"/>
      <c r="AC45" s="160"/>
      <c r="AD45" s="207"/>
      <c r="AF45" s="162">
        <f t="shared" si="1"/>
        <v>0</v>
      </c>
      <c r="AG45" s="341">
        <f>AF45+AF46</f>
        <v>1</v>
      </c>
      <c r="AH45" s="337">
        <f t="shared" ref="AH45" si="4">SUM(C45:AD46)</f>
        <v>1</v>
      </c>
    </row>
    <row r="46" spans="1:34" ht="16.2" thickBot="1" x14ac:dyDescent="0.35">
      <c r="A46" s="163"/>
      <c r="B46" s="187">
        <v>1292</v>
      </c>
      <c r="C46" s="193"/>
      <c r="D46" s="167"/>
      <c r="E46" s="167"/>
      <c r="F46" s="167"/>
      <c r="G46" s="167"/>
      <c r="H46" s="167"/>
      <c r="I46" s="167"/>
      <c r="J46" s="167"/>
      <c r="K46" s="167"/>
      <c r="L46" s="192">
        <v>0</v>
      </c>
      <c r="M46" s="193"/>
      <c r="N46" s="167"/>
      <c r="O46" s="167"/>
      <c r="P46" s="167"/>
      <c r="Q46" s="167"/>
      <c r="R46" s="167"/>
      <c r="S46" s="167"/>
      <c r="T46" s="192"/>
      <c r="U46" s="197"/>
      <c r="V46" s="214"/>
      <c r="W46" s="276"/>
      <c r="X46" s="192"/>
      <c r="Y46" s="192"/>
      <c r="Z46" s="192">
        <v>1</v>
      </c>
      <c r="AA46" s="172"/>
      <c r="AB46" s="172"/>
      <c r="AC46" s="172"/>
      <c r="AD46" s="201"/>
      <c r="AF46" s="174">
        <f t="shared" si="1"/>
        <v>1</v>
      </c>
      <c r="AG46" s="342"/>
      <c r="AH46" s="338"/>
    </row>
    <row r="47" spans="1:34" ht="15.6" x14ac:dyDescent="0.3">
      <c r="A47" s="151" t="s">
        <v>24</v>
      </c>
      <c r="B47" s="8" t="s">
        <v>331</v>
      </c>
      <c r="C47" s="182"/>
      <c r="D47" s="155"/>
      <c r="E47" s="155"/>
      <c r="F47" s="155">
        <v>1</v>
      </c>
      <c r="G47" s="155"/>
      <c r="H47" s="155"/>
      <c r="I47" s="155"/>
      <c r="J47" s="155"/>
      <c r="K47" s="155"/>
      <c r="L47" s="181"/>
      <c r="M47" s="182"/>
      <c r="N47" s="155"/>
      <c r="O47" s="155"/>
      <c r="P47" s="155"/>
      <c r="Q47" s="155"/>
      <c r="R47" s="155"/>
      <c r="S47" s="155"/>
      <c r="T47" s="181"/>
      <c r="U47" s="217"/>
      <c r="V47" s="220"/>
      <c r="W47" s="275"/>
      <c r="X47" s="181"/>
      <c r="Y47" s="181"/>
      <c r="Z47" s="181"/>
      <c r="AA47" s="160">
        <v>1</v>
      </c>
      <c r="AB47" s="160"/>
      <c r="AC47" s="160"/>
      <c r="AD47" s="207"/>
      <c r="AF47" s="162">
        <f t="shared" si="1"/>
        <v>2</v>
      </c>
      <c r="AG47" s="341">
        <f>AF47+AF48</f>
        <v>3</v>
      </c>
      <c r="AH47" s="337">
        <f t="shared" ref="AH47" si="5">SUM(C47:AD48)</f>
        <v>3</v>
      </c>
    </row>
    <row r="48" spans="1:34" ht="16.2" thickBot="1" x14ac:dyDescent="0.35">
      <c r="A48" s="163"/>
      <c r="B48" s="187">
        <v>1291</v>
      </c>
      <c r="C48" s="193"/>
      <c r="D48" s="167"/>
      <c r="E48" s="167"/>
      <c r="F48" s="167"/>
      <c r="G48" s="167"/>
      <c r="H48" s="167"/>
      <c r="I48" s="167"/>
      <c r="J48" s="167"/>
      <c r="K48" s="167"/>
      <c r="L48" s="192"/>
      <c r="M48" s="193"/>
      <c r="N48" s="167"/>
      <c r="O48" s="167"/>
      <c r="P48" s="167"/>
      <c r="Q48" s="167"/>
      <c r="R48" s="167"/>
      <c r="S48" s="167">
        <v>1</v>
      </c>
      <c r="T48" s="192"/>
      <c r="U48" s="218"/>
      <c r="V48" s="221"/>
      <c r="W48" s="276"/>
      <c r="X48" s="192"/>
      <c r="Y48" s="192"/>
      <c r="Z48" s="192"/>
      <c r="AA48" s="172"/>
      <c r="AB48" s="172"/>
      <c r="AC48" s="172"/>
      <c r="AD48" s="201"/>
      <c r="AF48" s="174">
        <f t="shared" si="1"/>
        <v>1</v>
      </c>
      <c r="AG48" s="342"/>
      <c r="AH48" s="338"/>
    </row>
    <row r="49" spans="1:34" ht="15.75" customHeight="1" x14ac:dyDescent="0.3">
      <c r="A49" s="151" t="s">
        <v>25</v>
      </c>
      <c r="B49" s="8" t="s">
        <v>350</v>
      </c>
      <c r="C49" s="182"/>
      <c r="D49" s="155"/>
      <c r="E49" s="155"/>
      <c r="F49" s="155"/>
      <c r="G49" s="155"/>
      <c r="H49" s="155"/>
      <c r="I49" s="155"/>
      <c r="J49" s="155"/>
      <c r="K49" s="155"/>
      <c r="L49" s="181"/>
      <c r="M49" s="182"/>
      <c r="N49" s="155"/>
      <c r="O49" s="155"/>
      <c r="P49" s="155"/>
      <c r="Q49" s="155"/>
      <c r="R49" s="155"/>
      <c r="S49" s="155"/>
      <c r="T49" s="181"/>
      <c r="U49" s="217"/>
      <c r="V49" s="213"/>
      <c r="W49" s="277"/>
      <c r="X49" s="181"/>
      <c r="Y49" s="181"/>
      <c r="Z49" s="181"/>
      <c r="AA49" s="160"/>
      <c r="AB49" s="160">
        <v>1</v>
      </c>
      <c r="AC49" s="160"/>
      <c r="AD49" s="207"/>
      <c r="AF49" s="162">
        <f t="shared" si="1"/>
        <v>1</v>
      </c>
      <c r="AG49" s="343">
        <f>AF49+AF50</f>
        <v>1</v>
      </c>
      <c r="AH49" s="337">
        <f t="shared" ref="AH49" si="6">SUM(C49:AD50)</f>
        <v>1</v>
      </c>
    </row>
    <row r="50" spans="1:34" ht="16.5" customHeight="1" thickBot="1" x14ac:dyDescent="0.35">
      <c r="A50" s="163"/>
      <c r="B50" s="187">
        <v>1186</v>
      </c>
      <c r="C50" s="193"/>
      <c r="D50" s="167"/>
      <c r="E50" s="167"/>
      <c r="F50" s="167"/>
      <c r="G50" s="167"/>
      <c r="H50" s="167"/>
      <c r="I50" s="167"/>
      <c r="J50" s="167"/>
      <c r="K50" s="167"/>
      <c r="L50" s="192"/>
      <c r="M50" s="193"/>
      <c r="N50" s="167"/>
      <c r="O50" s="167"/>
      <c r="P50" s="167">
        <v>0</v>
      </c>
      <c r="Q50" s="167"/>
      <c r="R50" s="167"/>
      <c r="S50" s="167"/>
      <c r="T50" s="192"/>
      <c r="U50" s="218"/>
      <c r="V50" s="214"/>
      <c r="W50" s="278"/>
      <c r="X50" s="192"/>
      <c r="Y50" s="192"/>
      <c r="Z50" s="192"/>
      <c r="AA50" s="172"/>
      <c r="AB50" s="172"/>
      <c r="AC50" s="172"/>
      <c r="AD50" s="201"/>
      <c r="AF50" s="174">
        <f t="shared" si="1"/>
        <v>0</v>
      </c>
      <c r="AG50" s="344"/>
      <c r="AH50" s="338"/>
    </row>
    <row r="51" spans="1:34" ht="16.5" customHeight="1" x14ac:dyDescent="0.3">
      <c r="A51" s="151" t="s">
        <v>37</v>
      </c>
      <c r="B51" s="176" t="s">
        <v>141</v>
      </c>
      <c r="C51" s="182"/>
      <c r="D51" s="155"/>
      <c r="E51" s="155"/>
      <c r="F51" s="155"/>
      <c r="G51" s="155"/>
      <c r="H51" s="155"/>
      <c r="I51" s="155"/>
      <c r="J51" s="155"/>
      <c r="K51" s="155"/>
      <c r="L51" s="181"/>
      <c r="M51" s="182"/>
      <c r="N51" s="155"/>
      <c r="O51" s="155"/>
      <c r="P51" s="155"/>
      <c r="Q51" s="155"/>
      <c r="R51" s="155"/>
      <c r="S51" s="155"/>
      <c r="T51" s="181"/>
      <c r="U51" s="217"/>
      <c r="V51" s="213"/>
      <c r="W51" s="275"/>
      <c r="X51" s="195"/>
      <c r="Y51" s="181"/>
      <c r="Z51" s="181"/>
      <c r="AA51" s="239">
        <v>0</v>
      </c>
      <c r="AB51" s="239"/>
      <c r="AC51" s="239"/>
      <c r="AD51" s="207"/>
      <c r="AF51" s="162">
        <f t="shared" si="1"/>
        <v>0</v>
      </c>
      <c r="AG51" s="343">
        <f>AF51+AF52</f>
        <v>1</v>
      </c>
      <c r="AH51" s="337">
        <f t="shared" ref="AH51" si="7">SUM(C51:AD52)</f>
        <v>1</v>
      </c>
    </row>
    <row r="52" spans="1:34" ht="16.5" customHeight="1" thickBot="1" x14ac:dyDescent="0.35">
      <c r="A52" s="163"/>
      <c r="B52" s="187">
        <v>1168</v>
      </c>
      <c r="C52" s="193"/>
      <c r="D52" s="167"/>
      <c r="E52" s="167"/>
      <c r="F52" s="167"/>
      <c r="G52" s="167"/>
      <c r="H52" s="167"/>
      <c r="I52" s="167"/>
      <c r="J52" s="167"/>
      <c r="K52" s="167"/>
      <c r="L52" s="192"/>
      <c r="M52" s="193"/>
      <c r="N52" s="167">
        <v>0</v>
      </c>
      <c r="O52" s="167"/>
      <c r="P52" s="167"/>
      <c r="Q52" s="167">
        <v>1</v>
      </c>
      <c r="R52" s="167"/>
      <c r="S52" s="167"/>
      <c r="T52" s="192"/>
      <c r="U52" s="218"/>
      <c r="V52" s="214"/>
      <c r="W52" s="276"/>
      <c r="X52" s="197"/>
      <c r="Y52" s="192"/>
      <c r="Z52" s="192"/>
      <c r="AA52" s="240"/>
      <c r="AB52" s="240"/>
      <c r="AC52" s="240"/>
      <c r="AD52" s="201"/>
      <c r="AF52" s="174">
        <f t="shared" si="1"/>
        <v>1</v>
      </c>
      <c r="AG52" s="344"/>
      <c r="AH52" s="338"/>
    </row>
    <row r="53" spans="1:34" ht="15.6" x14ac:dyDescent="0.3">
      <c r="A53" s="151" t="s">
        <v>38</v>
      </c>
      <c r="B53" s="8" t="s">
        <v>378</v>
      </c>
      <c r="C53" s="182"/>
      <c r="D53" s="155"/>
      <c r="E53" s="155"/>
      <c r="F53" s="155"/>
      <c r="G53" s="155"/>
      <c r="H53" s="155"/>
      <c r="I53" s="155"/>
      <c r="J53" s="155"/>
      <c r="K53" s="155"/>
      <c r="L53" s="181"/>
      <c r="M53" s="182"/>
      <c r="N53" s="155"/>
      <c r="O53" s="155"/>
      <c r="P53" s="155">
        <v>0</v>
      </c>
      <c r="Q53" s="155"/>
      <c r="R53" s="155"/>
      <c r="S53" s="155"/>
      <c r="T53" s="181"/>
      <c r="U53" s="217"/>
      <c r="V53" s="213"/>
      <c r="W53" s="275">
        <v>1</v>
      </c>
      <c r="X53" s="155"/>
      <c r="Y53" s="195"/>
      <c r="Z53" s="181"/>
      <c r="AA53" s="239"/>
      <c r="AB53" s="239"/>
      <c r="AC53" s="239"/>
      <c r="AD53" s="207"/>
      <c r="AF53" s="162">
        <f t="shared" si="1"/>
        <v>1</v>
      </c>
      <c r="AG53" s="343">
        <f>AF53+AF54</f>
        <v>2</v>
      </c>
      <c r="AH53" s="337">
        <f t="shared" ref="AH53" si="8">SUM(C53:AD54)</f>
        <v>2</v>
      </c>
    </row>
    <row r="54" spans="1:34" ht="16.2" thickBot="1" x14ac:dyDescent="0.35">
      <c r="A54" s="163"/>
      <c r="B54" s="187">
        <v>1146</v>
      </c>
      <c r="C54" s="193"/>
      <c r="D54" s="167"/>
      <c r="E54" s="167"/>
      <c r="F54" s="167"/>
      <c r="G54" s="167"/>
      <c r="H54" s="167"/>
      <c r="I54" s="167"/>
      <c r="J54" s="167"/>
      <c r="K54" s="167"/>
      <c r="L54" s="192"/>
      <c r="M54" s="193"/>
      <c r="N54" s="167"/>
      <c r="O54" s="167">
        <v>0</v>
      </c>
      <c r="P54" s="167"/>
      <c r="Q54" s="167"/>
      <c r="R54" s="167"/>
      <c r="S54" s="167"/>
      <c r="T54" s="192">
        <v>1</v>
      </c>
      <c r="U54" s="218"/>
      <c r="V54" s="214"/>
      <c r="W54" s="276"/>
      <c r="X54" s="167"/>
      <c r="Y54" s="197"/>
      <c r="Z54" s="192"/>
      <c r="AA54" s="240"/>
      <c r="AB54" s="240"/>
      <c r="AC54" s="240"/>
      <c r="AD54" s="201"/>
      <c r="AF54" s="174">
        <f t="shared" si="1"/>
        <v>1</v>
      </c>
      <c r="AG54" s="344"/>
      <c r="AH54" s="338"/>
    </row>
    <row r="55" spans="1:34" ht="15.6" x14ac:dyDescent="0.3">
      <c r="A55" s="151" t="s">
        <v>40</v>
      </c>
      <c r="B55" s="176" t="s">
        <v>143</v>
      </c>
      <c r="C55" s="182"/>
      <c r="D55" s="155"/>
      <c r="E55" s="155"/>
      <c r="F55" s="155"/>
      <c r="G55" s="155"/>
      <c r="H55" s="155"/>
      <c r="I55" s="155"/>
      <c r="J55" s="155"/>
      <c r="K55" s="155"/>
      <c r="L55" s="181"/>
      <c r="M55" s="182"/>
      <c r="N55" s="155"/>
      <c r="O55" s="155"/>
      <c r="P55" s="155"/>
      <c r="Q55" s="155"/>
      <c r="R55" s="155"/>
      <c r="S55" s="155">
        <v>0</v>
      </c>
      <c r="T55" s="181"/>
      <c r="U55" s="217"/>
      <c r="V55" s="213"/>
      <c r="W55" s="275"/>
      <c r="X55" s="155"/>
      <c r="Y55" s="155"/>
      <c r="Z55" s="195"/>
      <c r="AA55" s="160"/>
      <c r="AB55" s="160"/>
      <c r="AC55" s="160"/>
      <c r="AD55" s="207"/>
      <c r="AF55" s="162">
        <f t="shared" si="1"/>
        <v>0</v>
      </c>
      <c r="AG55" s="343">
        <f>AF55+AF56</f>
        <v>1.5</v>
      </c>
      <c r="AH55" s="337">
        <f t="shared" ref="AH55" si="9">SUM(C55:AD56)</f>
        <v>1.5</v>
      </c>
    </row>
    <row r="56" spans="1:34" ht="16.2" thickBot="1" x14ac:dyDescent="0.35">
      <c r="A56" s="163"/>
      <c r="B56" s="187">
        <v>1109</v>
      </c>
      <c r="C56" s="193"/>
      <c r="D56" s="167"/>
      <c r="E56" s="167"/>
      <c r="F56" s="167"/>
      <c r="G56" s="167"/>
      <c r="H56" s="167"/>
      <c r="I56" s="167"/>
      <c r="J56" s="167"/>
      <c r="K56" s="167"/>
      <c r="L56" s="192"/>
      <c r="M56" s="193"/>
      <c r="N56" s="167"/>
      <c r="O56" s="167"/>
      <c r="P56" s="167">
        <v>0.5</v>
      </c>
      <c r="Q56" s="167">
        <v>1</v>
      </c>
      <c r="R56" s="167"/>
      <c r="S56" s="167"/>
      <c r="T56" s="192"/>
      <c r="U56" s="218"/>
      <c r="V56" s="214"/>
      <c r="W56" s="276"/>
      <c r="X56" s="167"/>
      <c r="Y56" s="167"/>
      <c r="Z56" s="197"/>
      <c r="AA56" s="172"/>
      <c r="AB56" s="172"/>
      <c r="AC56" s="172"/>
      <c r="AD56" s="201"/>
      <c r="AF56" s="174">
        <f t="shared" si="1"/>
        <v>1.5</v>
      </c>
      <c r="AG56" s="344"/>
      <c r="AH56" s="338"/>
    </row>
    <row r="57" spans="1:34" ht="15.6" x14ac:dyDescent="0.3">
      <c r="A57" s="151" t="s">
        <v>43</v>
      </c>
      <c r="B57" s="222" t="s">
        <v>140</v>
      </c>
      <c r="C57" s="182"/>
      <c r="D57" s="155"/>
      <c r="E57" s="155"/>
      <c r="F57" s="155"/>
      <c r="G57" s="155"/>
      <c r="H57" s="155"/>
      <c r="I57" s="155"/>
      <c r="J57" s="155"/>
      <c r="K57" s="155"/>
      <c r="L57" s="181"/>
      <c r="M57" s="182"/>
      <c r="N57" s="155"/>
      <c r="O57" s="155"/>
      <c r="P57" s="155"/>
      <c r="Q57" s="155"/>
      <c r="R57" s="155"/>
      <c r="S57" s="155"/>
      <c r="T57" s="181">
        <v>0</v>
      </c>
      <c r="U57" s="217"/>
      <c r="V57" s="213"/>
      <c r="W57" s="275"/>
      <c r="X57" s="155"/>
      <c r="Y57" s="155"/>
      <c r="Z57" s="181"/>
      <c r="AA57" s="195"/>
      <c r="AB57" s="160"/>
      <c r="AC57" s="160"/>
      <c r="AD57" s="207"/>
      <c r="AF57" s="162">
        <f t="shared" si="1"/>
        <v>0</v>
      </c>
      <c r="AG57" s="343">
        <f>AF57+AF58</f>
        <v>0</v>
      </c>
      <c r="AH57" s="337">
        <f t="shared" ref="AH57" si="10">SUM(C57:AD58)</f>
        <v>0</v>
      </c>
    </row>
    <row r="58" spans="1:34" ht="16.2" thickBot="1" x14ac:dyDescent="0.35">
      <c r="A58" s="163"/>
      <c r="B58" s="187">
        <v>1026</v>
      </c>
      <c r="C58" s="193"/>
      <c r="D58" s="167"/>
      <c r="E58" s="167"/>
      <c r="F58" s="167"/>
      <c r="G58" s="167"/>
      <c r="H58" s="167"/>
      <c r="I58" s="167"/>
      <c r="J58" s="167"/>
      <c r="K58" s="167"/>
      <c r="L58" s="192"/>
      <c r="M58" s="193"/>
      <c r="N58" s="167"/>
      <c r="O58" s="167"/>
      <c r="P58" s="167"/>
      <c r="Q58" s="167"/>
      <c r="R58" s="167"/>
      <c r="S58" s="167"/>
      <c r="T58" s="192"/>
      <c r="U58" s="218"/>
      <c r="V58" s="214"/>
      <c r="W58" s="276"/>
      <c r="X58" s="167"/>
      <c r="Y58" s="167"/>
      <c r="Z58" s="192"/>
      <c r="AA58" s="197"/>
      <c r="AB58" s="172"/>
      <c r="AC58" s="172"/>
      <c r="AD58" s="201"/>
      <c r="AF58" s="174">
        <f t="shared" si="1"/>
        <v>0</v>
      </c>
      <c r="AG58" s="344"/>
      <c r="AH58" s="338"/>
    </row>
    <row r="59" spans="1:34" ht="15.6" x14ac:dyDescent="0.3">
      <c r="A59" s="151" t="s">
        <v>44</v>
      </c>
      <c r="B59" s="8" t="s">
        <v>344</v>
      </c>
      <c r="C59" s="182"/>
      <c r="D59" s="155"/>
      <c r="E59" s="155"/>
      <c r="F59" s="155"/>
      <c r="G59" s="155"/>
      <c r="H59" s="155"/>
      <c r="I59" s="155"/>
      <c r="J59" s="155"/>
      <c r="K59" s="155"/>
      <c r="L59" s="181"/>
      <c r="M59" s="182"/>
      <c r="N59" s="155"/>
      <c r="O59" s="155">
        <v>0</v>
      </c>
      <c r="P59" s="155"/>
      <c r="Q59" s="155"/>
      <c r="R59" s="155"/>
      <c r="S59" s="155"/>
      <c r="T59" s="181"/>
      <c r="U59" s="217"/>
      <c r="V59" s="213"/>
      <c r="W59" s="275"/>
      <c r="X59" s="155"/>
      <c r="Y59" s="155"/>
      <c r="Z59" s="181"/>
      <c r="AA59" s="160"/>
      <c r="AB59" s="223"/>
      <c r="AC59" s="160"/>
      <c r="AD59" s="207"/>
      <c r="AF59" s="162">
        <f t="shared" si="1"/>
        <v>0</v>
      </c>
      <c r="AG59" s="343">
        <f>AF59+AF60</f>
        <v>1</v>
      </c>
      <c r="AH59" s="337">
        <f t="shared" ref="AH59" si="11">SUM(C59:AD60)</f>
        <v>1</v>
      </c>
    </row>
    <row r="60" spans="1:34" ht="16.2" thickBot="1" x14ac:dyDescent="0.35">
      <c r="A60" s="163"/>
      <c r="B60" s="187">
        <v>0</v>
      </c>
      <c r="C60" s="193"/>
      <c r="D60" s="167"/>
      <c r="E60" s="167"/>
      <c r="F60" s="167"/>
      <c r="G60" s="167"/>
      <c r="H60" s="167"/>
      <c r="I60" s="167"/>
      <c r="J60" s="167"/>
      <c r="K60" s="167"/>
      <c r="L60" s="192"/>
      <c r="M60" s="193"/>
      <c r="N60" s="167"/>
      <c r="O60" s="167"/>
      <c r="P60" s="167"/>
      <c r="Q60" s="167"/>
      <c r="R60" s="167"/>
      <c r="S60" s="167"/>
      <c r="T60" s="192"/>
      <c r="U60" s="218">
        <v>0</v>
      </c>
      <c r="V60" s="214"/>
      <c r="W60" s="276">
        <v>1</v>
      </c>
      <c r="X60" s="167">
        <v>0</v>
      </c>
      <c r="Y60" s="167"/>
      <c r="Z60" s="192"/>
      <c r="AA60" s="172"/>
      <c r="AB60" s="224"/>
      <c r="AC60" s="172"/>
      <c r="AD60" s="201"/>
      <c r="AF60" s="174">
        <f t="shared" si="1"/>
        <v>1</v>
      </c>
      <c r="AG60" s="344"/>
      <c r="AH60" s="338"/>
    </row>
    <row r="61" spans="1:34" ht="15.6" x14ac:dyDescent="0.3">
      <c r="A61" s="151" t="s">
        <v>45</v>
      </c>
      <c r="B61" s="176" t="s">
        <v>129</v>
      </c>
      <c r="C61" s="182"/>
      <c r="D61" s="155"/>
      <c r="E61" s="155"/>
      <c r="F61" s="155"/>
      <c r="G61" s="155"/>
      <c r="H61" s="155"/>
      <c r="I61" s="155"/>
      <c r="J61" s="155"/>
      <c r="K61" s="155"/>
      <c r="L61" s="181"/>
      <c r="M61" s="182"/>
      <c r="N61" s="155"/>
      <c r="O61" s="155"/>
      <c r="P61" s="155"/>
      <c r="Q61" s="155">
        <v>0</v>
      </c>
      <c r="R61" s="155"/>
      <c r="S61" s="155"/>
      <c r="T61" s="181"/>
      <c r="U61" s="217"/>
      <c r="V61" s="213"/>
      <c r="W61" s="275"/>
      <c r="X61" s="155"/>
      <c r="Y61" s="155"/>
      <c r="Z61" s="181"/>
      <c r="AA61" s="160"/>
      <c r="AB61" s="160"/>
      <c r="AC61" s="223"/>
      <c r="AD61" s="207"/>
      <c r="AF61" s="162">
        <f t="shared" si="1"/>
        <v>0</v>
      </c>
      <c r="AG61" s="343">
        <f>AF61+AF62</f>
        <v>0</v>
      </c>
      <c r="AH61" s="337">
        <f t="shared" ref="AH61" si="12">SUM(C61:AD62)</f>
        <v>0</v>
      </c>
    </row>
    <row r="62" spans="1:34" ht="16.2" thickBot="1" x14ac:dyDescent="0.35">
      <c r="A62" s="163"/>
      <c r="B62" s="187">
        <v>0</v>
      </c>
      <c r="C62" s="193"/>
      <c r="D62" s="167"/>
      <c r="E62" s="167"/>
      <c r="F62" s="167"/>
      <c r="G62" s="167"/>
      <c r="H62" s="167"/>
      <c r="I62" s="167"/>
      <c r="J62" s="167"/>
      <c r="K62" s="167"/>
      <c r="L62" s="192"/>
      <c r="M62" s="193"/>
      <c r="N62" s="167"/>
      <c r="O62" s="167"/>
      <c r="P62" s="167"/>
      <c r="Q62" s="167"/>
      <c r="R62" s="167"/>
      <c r="S62" s="167"/>
      <c r="T62" s="192"/>
      <c r="U62" s="218"/>
      <c r="V62" s="214">
        <v>0</v>
      </c>
      <c r="W62" s="276"/>
      <c r="X62" s="167"/>
      <c r="Y62" s="167"/>
      <c r="Z62" s="192"/>
      <c r="AA62" s="172"/>
      <c r="AB62" s="172"/>
      <c r="AC62" s="224"/>
      <c r="AD62" s="201"/>
      <c r="AF62" s="174">
        <f t="shared" si="1"/>
        <v>0</v>
      </c>
      <c r="AG62" s="344"/>
      <c r="AH62" s="338"/>
    </row>
    <row r="63" spans="1:34" ht="15.6" x14ac:dyDescent="0.3">
      <c r="A63" s="151" t="s">
        <v>47</v>
      </c>
      <c r="B63" s="176" t="s">
        <v>144</v>
      </c>
      <c r="C63" s="182"/>
      <c r="D63" s="155"/>
      <c r="E63" s="155"/>
      <c r="F63" s="155"/>
      <c r="G63" s="155"/>
      <c r="H63" s="155"/>
      <c r="I63" s="155"/>
      <c r="J63" s="155"/>
      <c r="K63" s="155"/>
      <c r="L63" s="181"/>
      <c r="M63" s="182"/>
      <c r="N63" s="155"/>
      <c r="O63" s="155"/>
      <c r="P63" s="155"/>
      <c r="Q63" s="155"/>
      <c r="R63" s="155"/>
      <c r="S63" s="155"/>
      <c r="T63" s="181"/>
      <c r="U63" s="217"/>
      <c r="V63" s="213"/>
      <c r="W63" s="275"/>
      <c r="X63" s="181"/>
      <c r="Y63" s="181"/>
      <c r="Z63" s="181"/>
      <c r="AA63" s="160"/>
      <c r="AB63" s="160"/>
      <c r="AC63" s="160"/>
      <c r="AD63" s="220"/>
      <c r="AF63" s="162">
        <f t="shared" si="1"/>
        <v>0</v>
      </c>
      <c r="AG63" s="343">
        <f>AF63+AF64</f>
        <v>0</v>
      </c>
      <c r="AH63" s="337">
        <f t="shared" ref="AH63" si="13">SUM(C63:AD64)</f>
        <v>0</v>
      </c>
    </row>
    <row r="64" spans="1:34" ht="16.2" thickBot="1" x14ac:dyDescent="0.35">
      <c r="A64" s="163"/>
      <c r="B64" s="187">
        <v>0</v>
      </c>
      <c r="C64" s="193"/>
      <c r="D64" s="167"/>
      <c r="E64" s="167"/>
      <c r="F64" s="167"/>
      <c r="G64" s="167"/>
      <c r="H64" s="167"/>
      <c r="I64" s="167"/>
      <c r="J64" s="167"/>
      <c r="K64" s="167"/>
      <c r="L64" s="192"/>
      <c r="M64" s="193"/>
      <c r="N64" s="167"/>
      <c r="O64" s="167"/>
      <c r="P64" s="167">
        <v>0</v>
      </c>
      <c r="Q64" s="167"/>
      <c r="R64" s="167"/>
      <c r="S64" s="167"/>
      <c r="T64" s="192"/>
      <c r="U64" s="218"/>
      <c r="V64" s="214"/>
      <c r="W64" s="276"/>
      <c r="X64" s="192"/>
      <c r="Y64" s="192"/>
      <c r="Z64" s="192"/>
      <c r="AA64" s="172"/>
      <c r="AB64" s="172"/>
      <c r="AC64" s="172"/>
      <c r="AD64" s="221"/>
      <c r="AF64" s="174">
        <f t="shared" si="1"/>
        <v>0</v>
      </c>
      <c r="AG64" s="344"/>
      <c r="AH64" s="345"/>
    </row>
    <row r="66" spans="33:33" ht="13.2" customHeight="1" x14ac:dyDescent="0.3">
      <c r="AG66" s="225">
        <f>SUM(AG9:AG64)</f>
        <v>37</v>
      </c>
    </row>
  </sheetData>
  <mergeCells count="56">
    <mergeCell ref="AG63:AG64"/>
    <mergeCell ref="AH63:AH64"/>
    <mergeCell ref="AG57:AG58"/>
    <mergeCell ref="AH57:AH58"/>
    <mergeCell ref="AG59:AG60"/>
    <mergeCell ref="AH59:AH60"/>
    <mergeCell ref="AG61:AG62"/>
    <mergeCell ref="AH61:AH62"/>
    <mergeCell ref="AG51:AG52"/>
    <mergeCell ref="AH51:AH52"/>
    <mergeCell ref="AG53:AG54"/>
    <mergeCell ref="AH53:AH54"/>
    <mergeCell ref="AG55:AG56"/>
    <mergeCell ref="AH55:AH56"/>
    <mergeCell ref="AG45:AG46"/>
    <mergeCell ref="AH45:AH46"/>
    <mergeCell ref="AG47:AG48"/>
    <mergeCell ref="AH47:AH48"/>
    <mergeCell ref="AG49:AG50"/>
    <mergeCell ref="AH49:AH50"/>
    <mergeCell ref="AG39:AG40"/>
    <mergeCell ref="AH39:AH40"/>
    <mergeCell ref="AG41:AG42"/>
    <mergeCell ref="AH41:AH42"/>
    <mergeCell ref="AG43:AG44"/>
    <mergeCell ref="AH43:AH44"/>
    <mergeCell ref="AG33:AG34"/>
    <mergeCell ref="AH33:AH34"/>
    <mergeCell ref="AG35:AG36"/>
    <mergeCell ref="AH35:AH36"/>
    <mergeCell ref="AG37:AG38"/>
    <mergeCell ref="AH37:AH38"/>
    <mergeCell ref="AG27:AG28"/>
    <mergeCell ref="AH27:AH28"/>
    <mergeCell ref="AG29:AG30"/>
    <mergeCell ref="AH29:AH30"/>
    <mergeCell ref="AG31:AG32"/>
    <mergeCell ref="AH31:AH32"/>
    <mergeCell ref="AG21:AG22"/>
    <mergeCell ref="AH21:AH22"/>
    <mergeCell ref="AG23:AG24"/>
    <mergeCell ref="AH23:AH24"/>
    <mergeCell ref="AG25:AG26"/>
    <mergeCell ref="AH25:AH26"/>
    <mergeCell ref="AG15:AG16"/>
    <mergeCell ref="AH15:AH16"/>
    <mergeCell ref="AG17:AG18"/>
    <mergeCell ref="AH17:AH18"/>
    <mergeCell ref="AG19:AG20"/>
    <mergeCell ref="AH19:AH20"/>
    <mergeCell ref="AG9:AG10"/>
    <mergeCell ref="AH9:AH10"/>
    <mergeCell ref="AG11:AG12"/>
    <mergeCell ref="AH11:AH12"/>
    <mergeCell ref="AG13:AG14"/>
    <mergeCell ref="AH13:AH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showGridLines="0" zoomScale="85" zoomScaleNormal="85" workbookViewId="0">
      <selection activeCell="K2" sqref="K2"/>
    </sheetView>
  </sheetViews>
  <sheetFormatPr defaultRowHeight="13.8" x14ac:dyDescent="0.3"/>
  <cols>
    <col min="1" max="1" width="4.44140625" style="25" customWidth="1"/>
    <col min="2" max="2" width="1.77734375" style="296" customWidth="1"/>
    <col min="3" max="3" width="10" style="296" customWidth="1"/>
    <col min="4" max="4" width="11.6640625" style="296" bestFit="1" customWidth="1"/>
    <col min="5" max="5" width="5.6640625" style="298" bestFit="1" customWidth="1"/>
    <col min="6" max="6" width="1.77734375" style="296" customWidth="1"/>
    <col min="7" max="7" width="11.6640625" style="296" bestFit="1" customWidth="1"/>
    <col min="8" max="8" width="12.6640625" style="296" bestFit="1" customWidth="1"/>
    <col min="9" max="9" width="5.6640625" style="25" customWidth="1"/>
    <col min="10" max="10" width="1.77734375" style="296" customWidth="1"/>
    <col min="11" max="11" width="11.77734375" style="296" bestFit="1" customWidth="1"/>
    <col min="12" max="12" width="11.6640625" style="296" bestFit="1" customWidth="1"/>
    <col min="13" max="13" width="5.88671875" style="296" bestFit="1" customWidth="1"/>
    <col min="14" max="14" width="1.77734375" style="296" customWidth="1"/>
    <col min="15" max="15" width="11.6640625" style="296" bestFit="1" customWidth="1"/>
    <col min="16" max="16" width="11.77734375" style="296" bestFit="1" customWidth="1"/>
    <col min="17" max="17" width="5.88671875" style="25" customWidth="1"/>
    <col min="18" max="18" width="1.77734375" style="296" customWidth="1"/>
    <col min="19" max="19" width="10.21875" style="296" customWidth="1"/>
    <col min="20" max="20" width="11.77734375" style="296" bestFit="1" customWidth="1"/>
    <col min="21" max="21" width="5.88671875" style="25" customWidth="1"/>
    <col min="22" max="22" width="1.77734375" style="296" customWidth="1"/>
    <col min="23" max="23" width="9.6640625" style="296" customWidth="1"/>
    <col min="24" max="24" width="11.109375" style="296" bestFit="1" customWidth="1"/>
    <col min="25" max="25" width="5.88671875" style="25" customWidth="1"/>
    <col min="26" max="26" width="1.77734375" style="296" customWidth="1"/>
    <col min="27" max="27" width="10" style="296" customWidth="1"/>
    <col min="28" max="28" width="10.44140625" style="296" customWidth="1"/>
    <col min="29" max="29" width="6.109375" style="296" customWidth="1"/>
    <col min="30" max="30" width="1.77734375" style="296" customWidth="1"/>
    <col min="31" max="31" width="11.33203125" style="296" bestFit="1" customWidth="1"/>
    <col min="32" max="32" width="11.109375" style="296" bestFit="1" customWidth="1"/>
    <col min="33" max="33" width="4.6640625" style="296" bestFit="1" customWidth="1"/>
    <col min="34" max="16384" width="8.88671875" style="296"/>
  </cols>
  <sheetData>
    <row r="1" spans="1:33" x14ac:dyDescent="0.3">
      <c r="C1" s="297" t="s">
        <v>61</v>
      </c>
    </row>
    <row r="2" spans="1:33" x14ac:dyDescent="0.3">
      <c r="C2" s="299" t="s">
        <v>35</v>
      </c>
      <c r="D2" s="300">
        <v>44817</v>
      </c>
      <c r="G2" s="299" t="s">
        <v>1</v>
      </c>
      <c r="H2" s="300">
        <v>44831</v>
      </c>
      <c r="I2" s="298"/>
      <c r="K2" s="299" t="s">
        <v>343</v>
      </c>
      <c r="L2" s="300">
        <v>44845</v>
      </c>
      <c r="M2" s="298"/>
      <c r="O2" s="299" t="s">
        <v>342</v>
      </c>
      <c r="P2" s="300">
        <v>44859</v>
      </c>
      <c r="Q2" s="298"/>
      <c r="R2" s="298"/>
      <c r="S2" s="299" t="s">
        <v>2</v>
      </c>
      <c r="T2" s="300">
        <v>44873</v>
      </c>
      <c r="U2" s="301"/>
      <c r="W2" s="299" t="s">
        <v>3</v>
      </c>
      <c r="X2" s="300">
        <v>44887</v>
      </c>
      <c r="AA2" s="299" t="s">
        <v>4</v>
      </c>
      <c r="AB2" s="300">
        <v>44901</v>
      </c>
      <c r="AE2" s="299" t="s">
        <v>368</v>
      </c>
      <c r="AF2" s="302">
        <v>44915</v>
      </c>
      <c r="AG2" s="25"/>
    </row>
    <row r="3" spans="1:33" x14ac:dyDescent="0.3">
      <c r="A3" s="322">
        <v>1</v>
      </c>
      <c r="C3" s="303" t="s">
        <v>379</v>
      </c>
      <c r="D3" s="303" t="s">
        <v>380</v>
      </c>
      <c r="E3" s="304" t="s">
        <v>381</v>
      </c>
      <c r="F3" s="305"/>
      <c r="G3" s="303" t="s">
        <v>385</v>
      </c>
      <c r="H3" s="303" t="s">
        <v>389</v>
      </c>
      <c r="I3" s="304" t="s">
        <v>401</v>
      </c>
      <c r="J3" s="305"/>
      <c r="K3" s="303"/>
      <c r="L3" s="303"/>
      <c r="M3" s="304"/>
      <c r="N3" s="305"/>
      <c r="O3" s="303"/>
      <c r="P3" s="303"/>
      <c r="Q3" s="304"/>
      <c r="R3" s="305"/>
      <c r="S3" s="303"/>
      <c r="T3" s="303"/>
      <c r="U3" s="304"/>
      <c r="V3" s="305"/>
      <c r="W3" s="303"/>
      <c r="X3" s="303"/>
      <c r="Y3" s="304"/>
      <c r="Z3" s="305"/>
      <c r="AA3" s="303"/>
      <c r="AB3" s="303"/>
      <c r="AC3" s="304"/>
      <c r="AE3" s="323" t="s">
        <v>392</v>
      </c>
      <c r="AF3" s="323" t="s">
        <v>409</v>
      </c>
      <c r="AG3" s="312" t="s">
        <v>400</v>
      </c>
    </row>
    <row r="4" spans="1:33" x14ac:dyDescent="0.3">
      <c r="A4" s="322">
        <v>2</v>
      </c>
      <c r="C4" s="303" t="s">
        <v>382</v>
      </c>
      <c r="D4" s="303" t="s">
        <v>383</v>
      </c>
      <c r="E4" s="304" t="s">
        <v>400</v>
      </c>
      <c r="F4" s="305"/>
      <c r="G4" s="303" t="s">
        <v>379</v>
      </c>
      <c r="H4" s="303" t="s">
        <v>382</v>
      </c>
      <c r="I4" s="304" t="s">
        <v>400</v>
      </c>
      <c r="J4" s="305"/>
      <c r="K4" s="303"/>
      <c r="L4" s="303"/>
      <c r="M4" s="304"/>
      <c r="N4" s="305"/>
      <c r="O4" s="303"/>
      <c r="P4" s="303"/>
      <c r="Q4" s="304"/>
      <c r="R4" s="305"/>
      <c r="S4" s="303"/>
      <c r="T4" s="303"/>
      <c r="U4" s="304"/>
      <c r="V4" s="305"/>
      <c r="W4" s="303"/>
      <c r="X4" s="303"/>
      <c r="Y4" s="304"/>
      <c r="Z4" s="305"/>
      <c r="AA4" s="303"/>
      <c r="AB4" s="303"/>
      <c r="AC4" s="304"/>
      <c r="AE4" s="303"/>
      <c r="AF4" s="306"/>
      <c r="AG4" s="304"/>
    </row>
    <row r="5" spans="1:33" x14ac:dyDescent="0.3">
      <c r="A5" s="322">
        <v>3</v>
      </c>
      <c r="C5" s="303" t="s">
        <v>385</v>
      </c>
      <c r="D5" s="303" t="s">
        <v>384</v>
      </c>
      <c r="E5" s="304" t="s">
        <v>400</v>
      </c>
      <c r="F5" s="305"/>
      <c r="G5" s="303" t="s">
        <v>387</v>
      </c>
      <c r="H5" s="303" t="s">
        <v>384</v>
      </c>
      <c r="I5" s="304" t="s">
        <v>381</v>
      </c>
      <c r="J5" s="305"/>
      <c r="K5" s="303"/>
      <c r="L5" s="303"/>
      <c r="M5" s="304"/>
      <c r="N5" s="305"/>
      <c r="O5" s="303"/>
      <c r="P5" s="303"/>
      <c r="Q5" s="304"/>
      <c r="R5" s="305"/>
      <c r="S5" s="303"/>
      <c r="T5" s="303"/>
      <c r="U5" s="304"/>
      <c r="V5" s="305"/>
      <c r="W5" s="303"/>
      <c r="X5" s="306"/>
      <c r="Y5" s="304"/>
      <c r="Z5" s="305"/>
      <c r="AA5" s="303"/>
      <c r="AB5" s="306"/>
      <c r="AC5" s="304"/>
      <c r="AE5" s="303"/>
      <c r="AF5" s="306"/>
      <c r="AG5" s="304"/>
    </row>
    <row r="6" spans="1:33" x14ac:dyDescent="0.3">
      <c r="A6" s="322">
        <v>4</v>
      </c>
      <c r="C6" s="303" t="s">
        <v>386</v>
      </c>
      <c r="D6" s="303" t="s">
        <v>387</v>
      </c>
      <c r="E6" s="304" t="s">
        <v>400</v>
      </c>
      <c r="F6" s="305"/>
      <c r="G6" s="303" t="s">
        <v>380</v>
      </c>
      <c r="H6" s="303" t="s">
        <v>386</v>
      </c>
      <c r="I6" s="304" t="s">
        <v>400</v>
      </c>
      <c r="J6" s="305"/>
      <c r="K6" s="303"/>
      <c r="L6" s="303"/>
      <c r="M6" s="304"/>
      <c r="N6" s="305"/>
      <c r="O6" s="303"/>
      <c r="P6" s="303"/>
      <c r="Q6" s="304"/>
      <c r="R6" s="305"/>
      <c r="S6" s="303"/>
      <c r="T6" s="303"/>
      <c r="U6" s="304"/>
      <c r="V6" s="305"/>
      <c r="W6" s="303"/>
      <c r="X6" s="306"/>
      <c r="Y6" s="304"/>
      <c r="Z6" s="305"/>
      <c r="AA6" s="303"/>
      <c r="AB6" s="306"/>
      <c r="AC6" s="304"/>
      <c r="AE6" s="303"/>
      <c r="AF6" s="306"/>
      <c r="AG6" s="304"/>
    </row>
    <row r="7" spans="1:33" x14ac:dyDescent="0.3">
      <c r="A7" s="322">
        <v>5</v>
      </c>
      <c r="C7" s="303" t="s">
        <v>389</v>
      </c>
      <c r="D7" s="303" t="s">
        <v>388</v>
      </c>
      <c r="E7" s="304" t="s">
        <v>400</v>
      </c>
      <c r="F7" s="305"/>
      <c r="G7" s="303" t="s">
        <v>404</v>
      </c>
      <c r="H7" s="303" t="s">
        <v>390</v>
      </c>
      <c r="I7" s="304" t="s">
        <v>400</v>
      </c>
      <c r="J7" s="305"/>
      <c r="K7" s="303"/>
      <c r="L7" s="303"/>
      <c r="M7" s="304"/>
      <c r="N7" s="305"/>
      <c r="O7" s="303"/>
      <c r="P7" s="303"/>
      <c r="Q7" s="304"/>
      <c r="R7" s="305"/>
      <c r="S7" s="303"/>
      <c r="T7" s="303"/>
      <c r="U7" s="304"/>
      <c r="V7" s="305"/>
      <c r="W7" s="306"/>
      <c r="X7" s="306"/>
      <c r="Y7" s="304"/>
      <c r="Z7" s="305"/>
      <c r="AA7" s="306"/>
      <c r="AB7" s="306"/>
      <c r="AC7" s="304"/>
      <c r="AE7" s="306"/>
      <c r="AF7" s="306"/>
      <c r="AG7" s="304"/>
    </row>
    <row r="8" spans="1:33" x14ac:dyDescent="0.3">
      <c r="A8" s="322">
        <v>6</v>
      </c>
      <c r="C8" s="303" t="s">
        <v>390</v>
      </c>
      <c r="D8" s="303" t="s">
        <v>391</v>
      </c>
      <c r="E8" s="304" t="s">
        <v>400</v>
      </c>
      <c r="F8" s="305"/>
      <c r="G8" s="303" t="s">
        <v>398</v>
      </c>
      <c r="H8" s="303" t="s">
        <v>383</v>
      </c>
      <c r="I8" s="304" t="s">
        <v>400</v>
      </c>
      <c r="J8" s="305"/>
      <c r="K8" s="303"/>
      <c r="L8" s="303"/>
      <c r="M8" s="304"/>
      <c r="N8" s="305"/>
      <c r="O8" s="303"/>
      <c r="P8" s="303"/>
      <c r="Q8" s="304"/>
      <c r="R8" s="305"/>
      <c r="S8" s="303"/>
      <c r="T8" s="303"/>
      <c r="U8" s="304"/>
      <c r="V8" s="305"/>
      <c r="W8" s="306"/>
      <c r="X8" s="303"/>
      <c r="Y8" s="304"/>
      <c r="Z8" s="305"/>
      <c r="AA8" s="306"/>
      <c r="AB8" s="303"/>
      <c r="AC8" s="304"/>
      <c r="AE8" s="306"/>
      <c r="AF8" s="303"/>
      <c r="AG8" s="304"/>
    </row>
    <row r="9" spans="1:33" x14ac:dyDescent="0.3">
      <c r="A9" s="322">
        <v>7</v>
      </c>
      <c r="C9" s="303" t="s">
        <v>393</v>
      </c>
      <c r="D9" s="303" t="s">
        <v>392</v>
      </c>
      <c r="E9" s="304" t="s">
        <v>401</v>
      </c>
      <c r="F9" s="305"/>
      <c r="G9" s="303" t="s">
        <v>399</v>
      </c>
      <c r="H9" s="303" t="s">
        <v>408</v>
      </c>
      <c r="I9" s="304" t="s">
        <v>401</v>
      </c>
      <c r="J9" s="305"/>
      <c r="K9" s="303"/>
      <c r="L9" s="303"/>
      <c r="M9" s="304"/>
      <c r="N9" s="305"/>
      <c r="O9" s="303"/>
      <c r="P9" s="303"/>
      <c r="Q9" s="304"/>
      <c r="R9" s="305"/>
      <c r="S9" s="303"/>
      <c r="T9" s="303"/>
      <c r="U9" s="304"/>
      <c r="V9" s="305"/>
      <c r="W9" s="306"/>
      <c r="X9" s="303"/>
      <c r="Y9" s="304"/>
      <c r="Z9" s="305"/>
      <c r="AA9" s="306"/>
      <c r="AB9" s="303"/>
      <c r="AC9" s="304"/>
      <c r="AE9" s="306"/>
      <c r="AF9" s="303"/>
      <c r="AG9" s="304"/>
    </row>
    <row r="10" spans="1:33" x14ac:dyDescent="0.3">
      <c r="A10" s="322">
        <v>8</v>
      </c>
      <c r="C10" s="303" t="s">
        <v>394</v>
      </c>
      <c r="D10" s="303" t="s">
        <v>395</v>
      </c>
      <c r="E10" s="304" t="s">
        <v>401</v>
      </c>
      <c r="F10" s="305"/>
      <c r="G10" s="303" t="s">
        <v>392</v>
      </c>
      <c r="H10" s="303" t="s">
        <v>395</v>
      </c>
      <c r="I10" s="304" t="s">
        <v>381</v>
      </c>
      <c r="J10" s="305"/>
      <c r="K10" s="303"/>
      <c r="L10" s="303"/>
      <c r="M10" s="304"/>
      <c r="N10" s="305"/>
      <c r="O10" s="303"/>
      <c r="P10" s="303"/>
      <c r="Q10" s="304"/>
      <c r="R10" s="305"/>
      <c r="S10" s="303"/>
      <c r="T10" s="303"/>
      <c r="U10" s="304"/>
      <c r="V10" s="305"/>
      <c r="W10" s="306"/>
      <c r="X10" s="303"/>
      <c r="Y10" s="304"/>
      <c r="Z10" s="305"/>
      <c r="AA10" s="306"/>
      <c r="AB10" s="303"/>
      <c r="AC10" s="304"/>
      <c r="AE10" s="306"/>
      <c r="AF10" s="303"/>
      <c r="AG10" s="304"/>
    </row>
    <row r="11" spans="1:33" x14ac:dyDescent="0.3">
      <c r="A11" s="322">
        <v>9</v>
      </c>
      <c r="C11" s="303" t="s">
        <v>397</v>
      </c>
      <c r="D11" s="303" t="s">
        <v>396</v>
      </c>
      <c r="E11" s="304" t="s">
        <v>401</v>
      </c>
      <c r="F11" s="305"/>
      <c r="G11" s="303" t="s">
        <v>396</v>
      </c>
      <c r="H11" s="303" t="s">
        <v>393</v>
      </c>
      <c r="I11" s="304" t="s">
        <v>401</v>
      </c>
      <c r="J11" s="305"/>
      <c r="K11" s="303"/>
      <c r="L11" s="303"/>
      <c r="M11" s="304"/>
      <c r="N11" s="305"/>
      <c r="O11" s="303"/>
      <c r="P11" s="303"/>
      <c r="Q11" s="304"/>
      <c r="R11" s="305"/>
      <c r="S11" s="303"/>
      <c r="T11" s="303"/>
      <c r="U11" s="304"/>
      <c r="V11" s="305"/>
      <c r="W11" s="303"/>
      <c r="X11" s="306"/>
      <c r="Y11" s="304"/>
      <c r="Z11" s="305"/>
      <c r="AA11" s="303"/>
      <c r="AB11" s="306"/>
      <c r="AC11" s="304"/>
      <c r="AE11" s="303"/>
      <c r="AF11" s="303"/>
      <c r="AG11" s="304"/>
    </row>
    <row r="12" spans="1:33" x14ac:dyDescent="0.3">
      <c r="A12" s="322">
        <v>10</v>
      </c>
      <c r="C12" s="303" t="s">
        <v>398</v>
      </c>
      <c r="D12" s="303" t="s">
        <v>399</v>
      </c>
      <c r="E12" s="304" t="s">
        <v>400</v>
      </c>
      <c r="F12" s="305"/>
      <c r="G12" s="303" t="s">
        <v>406</v>
      </c>
      <c r="H12" s="303" t="s">
        <v>394</v>
      </c>
      <c r="I12" s="304" t="s">
        <v>401</v>
      </c>
      <c r="J12" s="305"/>
      <c r="K12" s="307"/>
      <c r="L12" s="303"/>
      <c r="M12" s="304"/>
      <c r="N12" s="305"/>
      <c r="O12" s="306"/>
      <c r="P12" s="306"/>
      <c r="Q12" s="304"/>
      <c r="R12" s="305"/>
      <c r="S12" s="308"/>
      <c r="T12" s="308"/>
      <c r="U12" s="304"/>
      <c r="V12" s="305"/>
      <c r="W12" s="309"/>
      <c r="X12" s="309"/>
      <c r="Y12" s="310"/>
      <c r="Z12" s="305"/>
      <c r="AA12" s="309"/>
      <c r="AB12" s="309"/>
      <c r="AC12" s="310"/>
      <c r="AE12" s="303"/>
      <c r="AF12" s="303"/>
      <c r="AG12" s="304"/>
    </row>
    <row r="13" spans="1:33" x14ac:dyDescent="0.3">
      <c r="A13" s="322">
        <v>11</v>
      </c>
      <c r="C13" s="303"/>
      <c r="D13" s="303"/>
      <c r="E13" s="304"/>
      <c r="F13" s="305"/>
      <c r="G13" s="303"/>
      <c r="H13" s="303"/>
      <c r="I13" s="304"/>
      <c r="J13" s="305"/>
      <c r="K13" s="303"/>
      <c r="L13" s="303"/>
      <c r="M13" s="311"/>
      <c r="N13" s="305"/>
      <c r="O13" s="303"/>
      <c r="P13" s="303"/>
      <c r="Q13" s="304"/>
      <c r="R13" s="305"/>
      <c r="S13" s="303"/>
      <c r="T13" s="303"/>
      <c r="U13" s="304"/>
      <c r="V13" s="305"/>
      <c r="W13" s="303"/>
      <c r="X13" s="303"/>
      <c r="Y13" s="304"/>
      <c r="Z13" s="305"/>
      <c r="AA13" s="308"/>
      <c r="AB13" s="308"/>
      <c r="AC13" s="312"/>
      <c r="AE13" s="303"/>
      <c r="AF13" s="303"/>
      <c r="AG13" s="304"/>
    </row>
    <row r="14" spans="1:33" x14ac:dyDescent="0.3">
      <c r="A14" s="322">
        <v>12</v>
      </c>
      <c r="C14" s="303"/>
      <c r="D14" s="303"/>
      <c r="E14" s="304"/>
      <c r="F14" s="305"/>
      <c r="G14" s="303"/>
      <c r="H14" s="303"/>
      <c r="I14" s="304"/>
      <c r="J14" s="305"/>
      <c r="K14" s="303"/>
      <c r="L14" s="303"/>
      <c r="M14" s="313"/>
      <c r="N14" s="305"/>
      <c r="O14" s="303"/>
      <c r="P14" s="303"/>
      <c r="Q14" s="304"/>
      <c r="R14" s="305"/>
      <c r="S14" s="303"/>
      <c r="T14" s="303"/>
      <c r="U14" s="304"/>
      <c r="V14" s="305"/>
      <c r="W14" s="303"/>
      <c r="X14" s="303"/>
      <c r="Y14" s="304"/>
      <c r="Z14" s="305"/>
    </row>
    <row r="15" spans="1:33" x14ac:dyDescent="0.3">
      <c r="C15" s="314"/>
      <c r="D15" s="314"/>
      <c r="E15" s="315"/>
      <c r="F15" s="314"/>
      <c r="I15" s="296"/>
      <c r="J15" s="314"/>
      <c r="K15" s="314"/>
      <c r="L15" s="314"/>
      <c r="M15" s="316"/>
      <c r="N15" s="314"/>
      <c r="O15" s="314"/>
      <c r="P15" s="314"/>
      <c r="Q15" s="316"/>
      <c r="R15" s="314"/>
      <c r="S15" s="314"/>
      <c r="T15" s="314"/>
      <c r="U15" s="315"/>
      <c r="V15" s="314"/>
      <c r="W15" s="317"/>
      <c r="X15" s="318"/>
      <c r="Y15" s="317"/>
      <c r="Z15" s="314"/>
      <c r="AA15" s="314"/>
      <c r="AB15" s="314"/>
      <c r="AC15" s="315"/>
    </row>
    <row r="16" spans="1:33" x14ac:dyDescent="0.3">
      <c r="C16" s="299" t="s">
        <v>36</v>
      </c>
      <c r="D16" s="300">
        <v>44824</v>
      </c>
      <c r="G16" s="299" t="s">
        <v>367</v>
      </c>
      <c r="H16" s="300">
        <v>44838</v>
      </c>
      <c r="K16" s="299" t="s">
        <v>41</v>
      </c>
      <c r="L16" s="300">
        <v>44852</v>
      </c>
      <c r="O16" s="299" t="s">
        <v>361</v>
      </c>
      <c r="P16" s="300">
        <v>44866</v>
      </c>
      <c r="S16" s="299" t="s">
        <v>341</v>
      </c>
      <c r="T16" s="300">
        <v>44880</v>
      </c>
      <c r="W16" s="299" t="s">
        <v>360</v>
      </c>
      <c r="X16" s="300">
        <v>44894</v>
      </c>
      <c r="AA16" s="299" t="s">
        <v>5</v>
      </c>
      <c r="AB16" s="300">
        <v>44908</v>
      </c>
    </row>
    <row r="17" spans="1:29" x14ac:dyDescent="0.3">
      <c r="A17" s="322">
        <v>1</v>
      </c>
      <c r="C17" s="306" t="s">
        <v>386</v>
      </c>
      <c r="D17" s="306" t="s">
        <v>385</v>
      </c>
      <c r="E17" s="304" t="s">
        <v>401</v>
      </c>
      <c r="F17" s="318"/>
      <c r="G17" s="306" t="s">
        <v>379</v>
      </c>
      <c r="H17" s="306" t="s">
        <v>404</v>
      </c>
      <c r="I17" s="304" t="s">
        <v>400</v>
      </c>
      <c r="J17" s="318"/>
      <c r="K17" s="303"/>
      <c r="L17" s="306"/>
      <c r="M17" s="304"/>
      <c r="N17" s="318"/>
      <c r="O17" s="306"/>
      <c r="P17" s="306"/>
      <c r="Q17" s="304"/>
      <c r="R17" s="319"/>
      <c r="S17" s="306"/>
      <c r="T17" s="306"/>
      <c r="U17" s="304"/>
      <c r="V17" s="318"/>
      <c r="W17" s="306"/>
      <c r="X17" s="306"/>
      <c r="Y17" s="304"/>
      <c r="AA17" s="303"/>
      <c r="AB17" s="303"/>
      <c r="AC17" s="304"/>
    </row>
    <row r="18" spans="1:29" x14ac:dyDescent="0.3">
      <c r="A18" s="322">
        <v>2</v>
      </c>
      <c r="C18" s="306" t="s">
        <v>390</v>
      </c>
      <c r="D18" s="306" t="s">
        <v>389</v>
      </c>
      <c r="E18" s="304" t="s">
        <v>401</v>
      </c>
      <c r="F18" s="318"/>
      <c r="G18" s="306" t="s">
        <v>417</v>
      </c>
      <c r="H18" s="306" t="s">
        <v>382</v>
      </c>
      <c r="I18" s="304" t="s">
        <v>401</v>
      </c>
      <c r="J18" s="318"/>
      <c r="K18" s="303"/>
      <c r="L18" s="306"/>
      <c r="M18" s="304"/>
      <c r="N18" s="318"/>
      <c r="O18" s="306"/>
      <c r="P18" s="306"/>
      <c r="Q18" s="304"/>
      <c r="R18" s="319"/>
      <c r="S18" s="306"/>
      <c r="T18" s="306"/>
      <c r="U18" s="304"/>
      <c r="V18" s="318"/>
      <c r="W18" s="303"/>
      <c r="X18" s="306"/>
      <c r="Y18" s="304"/>
      <c r="AA18" s="303"/>
      <c r="AB18" s="303"/>
      <c r="AC18" s="304"/>
    </row>
    <row r="19" spans="1:29" x14ac:dyDescent="0.3">
      <c r="A19" s="322">
        <v>3</v>
      </c>
      <c r="C19" s="306" t="s">
        <v>404</v>
      </c>
      <c r="D19" s="306" t="s">
        <v>379</v>
      </c>
      <c r="E19" s="304" t="s">
        <v>401</v>
      </c>
      <c r="F19" s="318"/>
      <c r="G19" s="306" t="s">
        <v>392</v>
      </c>
      <c r="H19" s="306" t="s">
        <v>407</v>
      </c>
      <c r="I19" s="304" t="s">
        <v>400</v>
      </c>
      <c r="J19" s="318"/>
      <c r="K19" s="303"/>
      <c r="L19" s="306"/>
      <c r="M19" s="304"/>
      <c r="N19" s="318"/>
      <c r="O19" s="306"/>
      <c r="P19" s="306"/>
      <c r="Q19" s="304"/>
      <c r="R19" s="319"/>
      <c r="S19" s="306"/>
      <c r="T19" s="306"/>
      <c r="U19" s="304"/>
      <c r="V19" s="318"/>
      <c r="W19" s="303"/>
      <c r="X19" s="306"/>
      <c r="Y19" s="304"/>
      <c r="AA19" s="303"/>
      <c r="AB19" s="306"/>
      <c r="AC19" s="304"/>
    </row>
    <row r="20" spans="1:29" x14ac:dyDescent="0.3">
      <c r="A20" s="322">
        <v>4</v>
      </c>
      <c r="C20" s="306" t="s">
        <v>383</v>
      </c>
      <c r="D20" s="306" t="s">
        <v>380</v>
      </c>
      <c r="E20" s="304" t="s">
        <v>381</v>
      </c>
      <c r="F20" s="318"/>
      <c r="G20" s="306" t="s">
        <v>394</v>
      </c>
      <c r="H20" s="306" t="s">
        <v>391</v>
      </c>
      <c r="I20" s="304" t="s">
        <v>401</v>
      </c>
      <c r="J20" s="318"/>
      <c r="K20" s="306"/>
      <c r="L20" s="306"/>
      <c r="M20" s="304"/>
      <c r="N20" s="318"/>
      <c r="O20" s="303"/>
      <c r="P20" s="306"/>
      <c r="Q20" s="304"/>
      <c r="R20" s="318"/>
      <c r="S20" s="306"/>
      <c r="T20" s="306"/>
      <c r="U20" s="304"/>
      <c r="V20" s="318"/>
      <c r="W20" s="303"/>
      <c r="X20" s="306"/>
      <c r="Y20" s="304"/>
      <c r="AA20" s="303"/>
      <c r="AB20" s="306"/>
      <c r="AC20" s="304"/>
    </row>
    <row r="21" spans="1:29" x14ac:dyDescent="0.3">
      <c r="A21" s="322">
        <v>5</v>
      </c>
      <c r="C21" s="306" t="s">
        <v>387</v>
      </c>
      <c r="D21" s="306" t="s">
        <v>392</v>
      </c>
      <c r="E21" s="304" t="s">
        <v>400</v>
      </c>
      <c r="F21" s="318"/>
      <c r="G21" s="306" t="s">
        <v>405</v>
      </c>
      <c r="H21" s="306" t="s">
        <v>398</v>
      </c>
      <c r="I21" s="304" t="s">
        <v>401</v>
      </c>
      <c r="J21" s="318"/>
      <c r="K21" s="306"/>
      <c r="L21" s="306"/>
      <c r="M21" s="304"/>
      <c r="N21" s="318"/>
      <c r="O21" s="306"/>
      <c r="P21" s="306"/>
      <c r="Q21" s="304"/>
      <c r="R21" s="318"/>
      <c r="S21" s="306"/>
      <c r="T21" s="306"/>
      <c r="U21" s="304"/>
      <c r="V21" s="318"/>
      <c r="W21" s="306"/>
      <c r="X21" s="303"/>
      <c r="Y21" s="304"/>
      <c r="AA21" s="306"/>
      <c r="AB21" s="306"/>
      <c r="AC21" s="304"/>
    </row>
    <row r="22" spans="1:29" x14ac:dyDescent="0.3">
      <c r="A22" s="322">
        <v>6</v>
      </c>
      <c r="C22" s="306" t="s">
        <v>384</v>
      </c>
      <c r="D22" s="306" t="s">
        <v>396</v>
      </c>
      <c r="E22" s="304" t="s">
        <v>400</v>
      </c>
      <c r="F22" s="318"/>
      <c r="G22" s="306" t="s">
        <v>393</v>
      </c>
      <c r="H22" s="306" t="s">
        <v>399</v>
      </c>
      <c r="I22" s="304" t="s">
        <v>400</v>
      </c>
      <c r="J22" s="318"/>
      <c r="K22" s="306"/>
      <c r="L22" s="306"/>
      <c r="M22" s="304"/>
      <c r="N22" s="318"/>
      <c r="O22" s="306"/>
      <c r="P22" s="306"/>
      <c r="Q22" s="304"/>
      <c r="R22" s="318"/>
      <c r="S22" s="306"/>
      <c r="T22" s="306"/>
      <c r="U22" s="304"/>
      <c r="V22" s="318"/>
      <c r="W22" s="306"/>
      <c r="X22" s="303"/>
      <c r="Y22" s="304"/>
      <c r="AA22" s="306"/>
      <c r="AB22" s="303"/>
      <c r="AC22" s="304"/>
    </row>
    <row r="23" spans="1:29" x14ac:dyDescent="0.3">
      <c r="A23" s="322">
        <v>7</v>
      </c>
      <c r="C23" s="306" t="s">
        <v>395</v>
      </c>
      <c r="D23" s="306" t="s">
        <v>405</v>
      </c>
      <c r="E23" s="304" t="s">
        <v>401</v>
      </c>
      <c r="F23" s="318"/>
      <c r="G23" s="306"/>
      <c r="H23" s="306"/>
      <c r="I23" s="304"/>
      <c r="J23" s="318"/>
      <c r="K23" s="306"/>
      <c r="L23" s="306"/>
      <c r="M23" s="304"/>
      <c r="N23" s="318"/>
      <c r="O23" s="306"/>
      <c r="P23" s="306"/>
      <c r="Q23" s="304"/>
      <c r="R23" s="318"/>
      <c r="S23" s="306"/>
      <c r="T23" s="306"/>
      <c r="U23" s="304"/>
      <c r="V23" s="318"/>
      <c r="W23" s="306"/>
      <c r="X23" s="303"/>
      <c r="Y23" s="304"/>
      <c r="AA23" s="306"/>
      <c r="AB23" s="303"/>
      <c r="AC23" s="304"/>
    </row>
    <row r="24" spans="1:29" x14ac:dyDescent="0.3">
      <c r="A24" s="322">
        <v>8</v>
      </c>
      <c r="C24" s="306" t="s">
        <v>407</v>
      </c>
      <c r="D24" s="306" t="s">
        <v>406</v>
      </c>
      <c r="E24" s="304" t="s">
        <v>400</v>
      </c>
      <c r="F24" s="318"/>
      <c r="G24" s="306"/>
      <c r="H24" s="306"/>
      <c r="I24" s="304"/>
      <c r="J24" s="318"/>
      <c r="K24" s="306"/>
      <c r="L24" s="306"/>
      <c r="M24" s="304"/>
      <c r="N24" s="318"/>
      <c r="O24" s="306"/>
      <c r="P24" s="306"/>
      <c r="Q24" s="304"/>
      <c r="R24" s="318"/>
      <c r="S24" s="306"/>
      <c r="T24" s="306"/>
      <c r="U24" s="304"/>
      <c r="V24" s="318"/>
      <c r="W24" s="306"/>
      <c r="X24" s="303"/>
      <c r="Y24" s="304"/>
      <c r="AA24" s="306"/>
      <c r="AB24" s="303"/>
      <c r="AC24" s="304"/>
    </row>
    <row r="25" spans="1:29" x14ac:dyDescent="0.3">
      <c r="A25" s="322">
        <v>9</v>
      </c>
      <c r="C25" s="306" t="s">
        <v>408</v>
      </c>
      <c r="D25" s="306" t="s">
        <v>393</v>
      </c>
      <c r="E25" s="304" t="s">
        <v>400</v>
      </c>
      <c r="F25" s="318"/>
      <c r="G25" s="306"/>
      <c r="H25" s="306"/>
      <c r="I25" s="304"/>
      <c r="J25" s="318"/>
      <c r="K25" s="306"/>
      <c r="L25" s="306"/>
      <c r="M25" s="304"/>
      <c r="N25" s="318"/>
      <c r="O25" s="306"/>
      <c r="P25" s="306"/>
      <c r="Q25" s="304"/>
      <c r="R25" s="318"/>
      <c r="S25" s="306"/>
      <c r="T25" s="306"/>
      <c r="U25" s="304"/>
      <c r="V25" s="318"/>
      <c r="W25" s="303"/>
      <c r="X25" s="303"/>
      <c r="Y25" s="304"/>
      <c r="AA25" s="303"/>
      <c r="AB25" s="303"/>
      <c r="AC25" s="304"/>
    </row>
    <row r="26" spans="1:29" x14ac:dyDescent="0.3">
      <c r="A26" s="322">
        <v>10</v>
      </c>
      <c r="C26" s="306" t="s">
        <v>391</v>
      </c>
      <c r="D26" s="303" t="s">
        <v>399</v>
      </c>
      <c r="E26" s="304" t="s">
        <v>401</v>
      </c>
      <c r="F26" s="318"/>
      <c r="G26" s="306"/>
      <c r="H26" s="306"/>
      <c r="I26" s="304"/>
      <c r="J26" s="318"/>
      <c r="K26" s="306"/>
      <c r="L26" s="306"/>
      <c r="M26" s="304"/>
      <c r="N26" s="318"/>
      <c r="O26" s="308"/>
      <c r="P26" s="308"/>
      <c r="Q26" s="312"/>
      <c r="R26" s="318"/>
      <c r="S26" s="306"/>
      <c r="T26" s="306"/>
      <c r="U26" s="304"/>
      <c r="V26" s="318"/>
      <c r="W26" s="303"/>
      <c r="X26" s="303"/>
      <c r="Y26" s="304"/>
      <c r="AA26" s="303"/>
      <c r="AB26" s="303"/>
      <c r="AC26" s="304"/>
    </row>
    <row r="27" spans="1:29" x14ac:dyDescent="0.3">
      <c r="A27" s="322">
        <v>11</v>
      </c>
      <c r="C27" s="306"/>
      <c r="D27" s="306"/>
      <c r="E27" s="304"/>
      <c r="F27" s="318"/>
      <c r="G27" s="306"/>
      <c r="H27" s="306"/>
      <c r="I27" s="304"/>
      <c r="J27" s="318"/>
      <c r="K27" s="306"/>
      <c r="L27" s="306"/>
      <c r="M27" s="304"/>
      <c r="N27" s="318"/>
      <c r="O27" s="308"/>
      <c r="P27" s="308"/>
      <c r="Q27" s="312"/>
      <c r="R27" s="318"/>
      <c r="S27" s="306"/>
      <c r="T27" s="306"/>
      <c r="U27" s="320"/>
      <c r="V27" s="318"/>
      <c r="W27" s="303"/>
      <c r="X27" s="303"/>
      <c r="Y27" s="304"/>
      <c r="AA27" s="303"/>
      <c r="AB27" s="303"/>
      <c r="AC27" s="304"/>
    </row>
    <row r="28" spans="1:29" x14ac:dyDescent="0.3">
      <c r="C28" s="321"/>
      <c r="D28" s="321"/>
      <c r="E28" s="301"/>
    </row>
    <row r="29" spans="1:29" x14ac:dyDescent="0.3">
      <c r="C29" s="321"/>
      <c r="D29" s="321"/>
      <c r="E29" s="301"/>
      <c r="K29" s="299"/>
    </row>
  </sheetData>
  <autoFilter ref="K2:M14" xr:uid="{00000000-0009-0000-0000-000003000000}"/>
  <pageMargins left="0.51181102362204722" right="0.51181102362204722" top="0.78740157480314965" bottom="0.78740157480314965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5"/>
  <sheetViews>
    <sheetView showGridLines="0" workbookViewId="0">
      <selection activeCell="C10" sqref="C10"/>
    </sheetView>
  </sheetViews>
  <sheetFormatPr defaultRowHeight="14.4" x14ac:dyDescent="0.3"/>
  <cols>
    <col min="1" max="1" width="4.6640625" style="23" customWidth="1"/>
    <col min="2" max="2" width="19.6640625" style="23" customWidth="1"/>
    <col min="3" max="5" width="5.109375" style="23" customWidth="1"/>
    <col min="6" max="6" width="5.109375" style="23" bestFit="1" customWidth="1"/>
    <col min="7" max="7" width="5" style="23" bestFit="1" customWidth="1"/>
    <col min="8" max="8" width="5" style="23" customWidth="1"/>
    <col min="9" max="9" width="5" style="23" bestFit="1" customWidth="1"/>
    <col min="10" max="10" width="5" style="23" customWidth="1"/>
    <col min="11" max="11" width="5" style="23" bestFit="1" customWidth="1"/>
    <col min="12" max="12" width="5.33203125" style="3" customWidth="1"/>
    <col min="13" max="13" width="5.33203125" style="3" bestFit="1" customWidth="1"/>
    <col min="14" max="14" width="5.33203125" style="3" customWidth="1"/>
    <col min="15" max="15" width="5.33203125" style="23" customWidth="1"/>
    <col min="16" max="16" width="5.33203125" style="23" bestFit="1" customWidth="1"/>
    <col min="17" max="17" width="5.33203125" style="23" customWidth="1"/>
    <col min="18" max="22" width="5.33203125" style="23" bestFit="1" customWidth="1"/>
    <col min="23" max="23" width="2.6640625" style="37" customWidth="1"/>
    <col min="24" max="25" width="5" style="23" customWidth="1"/>
    <col min="26" max="26" width="4.88671875" style="23" customWidth="1"/>
    <col min="27" max="27" width="2.88671875" style="23" customWidth="1"/>
    <col min="28" max="16384" width="8.88671875" style="23"/>
  </cols>
  <sheetData>
    <row r="1" spans="1:26" ht="18" x14ac:dyDescent="0.35">
      <c r="A1" s="24" t="s">
        <v>145</v>
      </c>
      <c r="X1" s="24"/>
    </row>
    <row r="3" spans="1:26" x14ac:dyDescent="0.3">
      <c r="A3" s="38"/>
      <c r="B3" s="39" t="s">
        <v>146</v>
      </c>
      <c r="C3" s="39"/>
      <c r="D3" s="39"/>
      <c r="E3" s="39"/>
      <c r="F3" s="39"/>
      <c r="G3" s="39"/>
      <c r="H3" s="39"/>
      <c r="I3" s="39"/>
      <c r="J3" s="40"/>
      <c r="K3" s="40"/>
      <c r="L3" s="41"/>
      <c r="M3" s="41"/>
      <c r="N3" s="41"/>
      <c r="O3" s="40"/>
      <c r="P3" s="40"/>
      <c r="Q3" s="40"/>
      <c r="R3" s="40"/>
      <c r="S3" s="40"/>
      <c r="X3" s="42"/>
      <c r="Y3" s="43" t="s">
        <v>147</v>
      </c>
      <c r="Z3" s="42"/>
    </row>
    <row r="4" spans="1:26" x14ac:dyDescent="0.3">
      <c r="A4" s="44"/>
      <c r="B4" s="39" t="s">
        <v>148</v>
      </c>
      <c r="C4" s="45" t="s">
        <v>149</v>
      </c>
      <c r="D4" s="46" t="s">
        <v>150</v>
      </c>
      <c r="E4" s="45" t="s">
        <v>149</v>
      </c>
      <c r="F4" s="45" t="s">
        <v>149</v>
      </c>
      <c r="G4" s="46" t="s">
        <v>150</v>
      </c>
      <c r="H4" s="45" t="s">
        <v>149</v>
      </c>
      <c r="I4" s="46" t="s">
        <v>150</v>
      </c>
      <c r="J4" s="45" t="s">
        <v>149</v>
      </c>
      <c r="K4" s="46" t="s">
        <v>150</v>
      </c>
      <c r="L4" s="45" t="s">
        <v>149</v>
      </c>
      <c r="M4" s="46" t="s">
        <v>150</v>
      </c>
      <c r="N4" s="46" t="s">
        <v>149</v>
      </c>
      <c r="O4" s="46" t="s">
        <v>150</v>
      </c>
      <c r="P4" s="45" t="s">
        <v>149</v>
      </c>
      <c r="Q4" s="46" t="s">
        <v>150</v>
      </c>
      <c r="R4" s="45" t="s">
        <v>149</v>
      </c>
      <c r="S4" s="46" t="s">
        <v>150</v>
      </c>
      <c r="T4" s="45" t="s">
        <v>149</v>
      </c>
      <c r="U4" s="46" t="s">
        <v>150</v>
      </c>
      <c r="V4" s="45" t="s">
        <v>149</v>
      </c>
      <c r="W4" s="47"/>
      <c r="X4" s="48" t="s">
        <v>150</v>
      </c>
      <c r="Y4" s="48" t="s">
        <v>149</v>
      </c>
      <c r="Z4" s="346" t="s">
        <v>151</v>
      </c>
    </row>
    <row r="5" spans="1:26" x14ac:dyDescent="0.3">
      <c r="C5" s="49">
        <v>2022</v>
      </c>
      <c r="D5" s="49">
        <v>2022</v>
      </c>
      <c r="E5" s="49">
        <v>2021</v>
      </c>
      <c r="F5" s="49">
        <v>2020</v>
      </c>
      <c r="G5" s="49">
        <v>2020</v>
      </c>
      <c r="H5" s="49">
        <v>2019</v>
      </c>
      <c r="I5" s="49">
        <v>2019</v>
      </c>
      <c r="J5" s="49">
        <v>2018</v>
      </c>
      <c r="K5" s="49">
        <v>2018</v>
      </c>
      <c r="L5" s="49">
        <v>2017</v>
      </c>
      <c r="M5" s="49">
        <v>2017</v>
      </c>
      <c r="N5" s="49">
        <v>2016</v>
      </c>
      <c r="O5" s="49">
        <v>2016</v>
      </c>
      <c r="P5" s="49">
        <v>2015</v>
      </c>
      <c r="Q5" s="49">
        <v>2015</v>
      </c>
      <c r="R5" s="49">
        <v>2014</v>
      </c>
      <c r="S5" s="49">
        <v>2014</v>
      </c>
      <c r="T5" s="49">
        <v>2013</v>
      </c>
      <c r="U5" s="49">
        <v>2013</v>
      </c>
      <c r="V5" s="49">
        <v>2012</v>
      </c>
      <c r="W5" s="47"/>
      <c r="X5" s="50">
        <v>2012</v>
      </c>
      <c r="Y5" s="50">
        <v>2011</v>
      </c>
      <c r="Z5" s="347"/>
    </row>
    <row r="6" spans="1:26" x14ac:dyDescent="0.3">
      <c r="J6" s="3"/>
      <c r="V6" s="47"/>
      <c r="W6" s="47"/>
      <c r="X6" s="52"/>
      <c r="Y6" s="53"/>
      <c r="Z6" s="53"/>
    </row>
    <row r="7" spans="1:26" x14ac:dyDescent="0.3">
      <c r="A7" s="54" t="s">
        <v>152</v>
      </c>
      <c r="B7" s="55"/>
      <c r="C7" s="56">
        <v>27</v>
      </c>
      <c r="D7" s="56">
        <v>26</v>
      </c>
      <c r="E7" s="56">
        <v>31</v>
      </c>
      <c r="F7" s="56">
        <v>28</v>
      </c>
      <c r="G7" s="137">
        <v>32</v>
      </c>
      <c r="H7" s="56">
        <v>40</v>
      </c>
      <c r="I7" s="56">
        <v>36</v>
      </c>
      <c r="J7" s="57">
        <v>44</v>
      </c>
      <c r="K7" s="57">
        <v>36</v>
      </c>
      <c r="L7" s="57">
        <v>26</v>
      </c>
      <c r="M7" s="56">
        <v>21</v>
      </c>
      <c r="N7" s="56">
        <v>16</v>
      </c>
      <c r="O7" s="56">
        <v>18</v>
      </c>
      <c r="P7" s="57">
        <v>22</v>
      </c>
      <c r="Q7" s="56">
        <v>16</v>
      </c>
      <c r="R7" s="57">
        <v>18</v>
      </c>
      <c r="S7" s="58">
        <v>16</v>
      </c>
      <c r="T7" s="59">
        <v>15</v>
      </c>
      <c r="U7" s="60">
        <v>14</v>
      </c>
      <c r="V7" s="59">
        <v>17</v>
      </c>
      <c r="W7" s="53"/>
      <c r="X7" s="61">
        <v>22</v>
      </c>
      <c r="Y7" s="61">
        <v>21</v>
      </c>
      <c r="Z7" s="61">
        <v>18</v>
      </c>
    </row>
    <row r="8" spans="1:26" x14ac:dyDescent="0.3">
      <c r="A8" s="54" t="s">
        <v>154</v>
      </c>
      <c r="B8" s="55"/>
      <c r="C8" s="64">
        <v>3</v>
      </c>
      <c r="D8" s="64">
        <v>4</v>
      </c>
      <c r="E8" s="56">
        <v>5</v>
      </c>
      <c r="F8" s="56">
        <v>6</v>
      </c>
      <c r="G8" s="57">
        <v>7</v>
      </c>
      <c r="H8" s="57">
        <v>7</v>
      </c>
      <c r="I8" s="57">
        <v>7</v>
      </c>
      <c r="J8" s="57">
        <v>7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9">
        <v>5</v>
      </c>
      <c r="Q8" s="64">
        <v>4</v>
      </c>
      <c r="R8" s="59">
        <v>5</v>
      </c>
      <c r="S8" s="64">
        <v>4</v>
      </c>
      <c r="T8" s="59">
        <v>5</v>
      </c>
      <c r="U8" s="64">
        <v>4</v>
      </c>
      <c r="V8" s="57">
        <v>6</v>
      </c>
      <c r="W8" s="65"/>
      <c r="X8" s="61">
        <v>5</v>
      </c>
      <c r="Y8" s="61">
        <v>5</v>
      </c>
      <c r="Z8" s="61">
        <v>5</v>
      </c>
    </row>
    <row r="9" spans="1:26" x14ac:dyDescent="0.3">
      <c r="A9" s="54" t="s">
        <v>155</v>
      </c>
      <c r="B9" s="55"/>
      <c r="C9" s="56">
        <v>37</v>
      </c>
      <c r="D9" s="56">
        <v>125</v>
      </c>
      <c r="E9" s="56">
        <v>139</v>
      </c>
      <c r="F9" s="56">
        <v>53</v>
      </c>
      <c r="G9" s="137">
        <v>114</v>
      </c>
      <c r="H9" s="56">
        <v>200</v>
      </c>
      <c r="I9" s="56">
        <v>181</v>
      </c>
      <c r="J9" s="57">
        <v>221</v>
      </c>
      <c r="K9" s="57">
        <v>173</v>
      </c>
      <c r="L9" s="57">
        <v>126</v>
      </c>
      <c r="M9" s="57">
        <v>98</v>
      </c>
      <c r="N9" s="56">
        <v>75</v>
      </c>
      <c r="O9" s="56">
        <v>91</v>
      </c>
      <c r="P9" s="56">
        <v>93</v>
      </c>
      <c r="Q9" s="56">
        <v>83</v>
      </c>
      <c r="R9" s="57">
        <v>97</v>
      </c>
      <c r="S9" s="58">
        <v>78</v>
      </c>
      <c r="T9" s="64">
        <v>63</v>
      </c>
      <c r="U9" s="59">
        <v>65</v>
      </c>
      <c r="V9" s="59">
        <v>79</v>
      </c>
      <c r="W9" s="53"/>
      <c r="X9" s="61">
        <v>112</v>
      </c>
      <c r="Y9" s="61">
        <v>89</v>
      </c>
      <c r="Z9" s="61">
        <v>83</v>
      </c>
    </row>
    <row r="10" spans="1:26" x14ac:dyDescent="0.3">
      <c r="A10" s="66"/>
      <c r="B10" s="67"/>
      <c r="C10" s="52"/>
      <c r="D10" s="67"/>
      <c r="E10" s="67"/>
      <c r="F10" s="67"/>
      <c r="G10" s="67"/>
      <c r="H10" s="67"/>
      <c r="I10" s="52"/>
      <c r="J10" s="53"/>
      <c r="K10" s="52"/>
      <c r="L10" s="52"/>
      <c r="M10" s="52"/>
      <c r="N10" s="52"/>
      <c r="O10" s="52"/>
      <c r="P10" s="67"/>
      <c r="Q10" s="67"/>
      <c r="R10" s="52"/>
      <c r="S10" s="52"/>
      <c r="T10" s="52"/>
      <c r="U10" s="53"/>
      <c r="V10" s="53"/>
      <c r="W10" s="53"/>
      <c r="X10" s="52"/>
      <c r="Y10" s="53"/>
      <c r="Z10" s="53"/>
    </row>
    <row r="11" spans="1:26" x14ac:dyDescent="0.3">
      <c r="A11" s="54" t="s">
        <v>158</v>
      </c>
      <c r="B11" s="55"/>
      <c r="C11" s="56">
        <v>1654</v>
      </c>
      <c r="D11" s="280">
        <v>1584</v>
      </c>
      <c r="E11" s="55">
        <v>1688</v>
      </c>
      <c r="F11" s="55">
        <v>1616</v>
      </c>
      <c r="G11" s="71">
        <v>1593</v>
      </c>
      <c r="H11" s="55">
        <v>1859</v>
      </c>
      <c r="I11" s="56">
        <v>1736</v>
      </c>
      <c r="J11" s="57">
        <v>1881</v>
      </c>
      <c r="K11" s="56">
        <v>1780</v>
      </c>
      <c r="L11" s="56">
        <v>1803</v>
      </c>
      <c r="M11" s="56">
        <v>1792</v>
      </c>
      <c r="N11" s="56">
        <v>1773</v>
      </c>
      <c r="O11" s="56">
        <v>1808</v>
      </c>
      <c r="P11" s="70">
        <v>1841</v>
      </c>
      <c r="Q11" s="71">
        <v>1681</v>
      </c>
      <c r="R11" s="56">
        <v>1748</v>
      </c>
      <c r="S11" s="71">
        <v>1673</v>
      </c>
      <c r="T11" s="70">
        <v>1799</v>
      </c>
      <c r="U11" s="72">
        <v>1707</v>
      </c>
      <c r="V11" s="73">
        <v>1774</v>
      </c>
      <c r="W11" s="74"/>
      <c r="X11" s="61">
        <v>1926</v>
      </c>
      <c r="Y11" s="61">
        <v>1973</v>
      </c>
      <c r="Z11" s="61">
        <v>1913</v>
      </c>
    </row>
    <row r="12" spans="1:26" x14ac:dyDescent="0.3">
      <c r="A12" s="75"/>
      <c r="B12" s="76"/>
      <c r="C12" s="76"/>
      <c r="D12" s="76"/>
      <c r="E12" s="76"/>
      <c r="F12" s="76"/>
      <c r="G12" s="76"/>
      <c r="H12" s="76"/>
      <c r="I12" s="76"/>
      <c r="J12" s="77"/>
      <c r="K12" s="76"/>
      <c r="L12" s="77"/>
      <c r="M12" s="77"/>
      <c r="N12" s="77"/>
      <c r="O12" s="76"/>
      <c r="P12" s="76"/>
      <c r="Q12" s="76"/>
      <c r="R12" s="76"/>
      <c r="S12" s="76"/>
      <c r="T12" s="76"/>
      <c r="U12" s="76"/>
      <c r="V12" s="76"/>
      <c r="X12" s="76"/>
      <c r="Y12" s="76"/>
      <c r="Z12" s="76"/>
    </row>
    <row r="13" spans="1:26" x14ac:dyDescent="0.3">
      <c r="A13" s="78" t="s">
        <v>161</v>
      </c>
      <c r="C13" s="79" t="s">
        <v>162</v>
      </c>
      <c r="D13" s="79" t="s">
        <v>162</v>
      </c>
      <c r="E13" s="79" t="s">
        <v>162</v>
      </c>
      <c r="F13" s="79" t="s">
        <v>162</v>
      </c>
      <c r="G13" s="79" t="s">
        <v>162</v>
      </c>
      <c r="H13" s="79" t="s">
        <v>162</v>
      </c>
      <c r="I13" s="79" t="s">
        <v>162</v>
      </c>
      <c r="J13" s="79" t="s">
        <v>162</v>
      </c>
      <c r="K13" s="79" t="s">
        <v>162</v>
      </c>
      <c r="L13" s="79" t="s">
        <v>162</v>
      </c>
      <c r="M13" s="80" t="s">
        <v>162</v>
      </c>
      <c r="N13" s="79" t="s">
        <v>162</v>
      </c>
      <c r="O13" s="80" t="s">
        <v>162</v>
      </c>
      <c r="P13" s="80" t="s">
        <v>162</v>
      </c>
      <c r="Q13" s="80" t="s">
        <v>162</v>
      </c>
      <c r="R13" s="80" t="s">
        <v>162</v>
      </c>
      <c r="S13" s="80" t="s">
        <v>162</v>
      </c>
      <c r="T13" s="80" t="s">
        <v>162</v>
      </c>
      <c r="U13" s="80" t="s">
        <v>162</v>
      </c>
      <c r="V13" s="80" t="s">
        <v>162</v>
      </c>
      <c r="W13" s="81"/>
      <c r="X13" s="42"/>
      <c r="Y13" s="43" t="s">
        <v>147</v>
      </c>
      <c r="Z13" s="42"/>
    </row>
    <row r="14" spans="1:26" ht="14.4" customHeight="1" x14ac:dyDescent="0.3">
      <c r="J14" s="3"/>
    </row>
    <row r="15" spans="1:26" ht="14.4" customHeight="1" x14ac:dyDescent="0.3">
      <c r="A15" s="29" t="s">
        <v>6</v>
      </c>
      <c r="B15" s="286" t="s">
        <v>359</v>
      </c>
      <c r="C15" s="92">
        <v>1929</v>
      </c>
      <c r="D15" s="286">
        <v>1600</v>
      </c>
      <c r="E15" s="286"/>
      <c r="F15" s="286"/>
      <c r="G15" s="286"/>
      <c r="H15" s="286"/>
      <c r="I15" s="286"/>
      <c r="J15" s="286"/>
      <c r="K15" s="286"/>
      <c r="L15" s="29"/>
      <c r="M15" s="29"/>
      <c r="N15" s="29"/>
      <c r="O15" s="286"/>
      <c r="P15" s="286"/>
      <c r="Q15" s="286"/>
      <c r="R15" s="286"/>
      <c r="S15" s="286"/>
      <c r="T15" s="286"/>
      <c r="U15" s="286"/>
      <c r="V15" s="286"/>
      <c r="X15" s="95"/>
      <c r="Y15" s="107"/>
      <c r="Z15" s="107"/>
    </row>
    <row r="16" spans="1:26" ht="14.4" customHeight="1" x14ac:dyDescent="0.3">
      <c r="A16" s="29" t="s">
        <v>7</v>
      </c>
      <c r="B16" s="98" t="s">
        <v>28</v>
      </c>
      <c r="C16" s="98">
        <v>1827</v>
      </c>
      <c r="D16" s="98">
        <v>1900</v>
      </c>
      <c r="E16" s="98">
        <v>1897</v>
      </c>
      <c r="F16" s="98">
        <v>1897</v>
      </c>
      <c r="G16" s="98">
        <v>1905</v>
      </c>
      <c r="H16" s="98">
        <v>1879</v>
      </c>
      <c r="I16" s="98">
        <v>1943</v>
      </c>
      <c r="J16" s="99">
        <v>1923</v>
      </c>
      <c r="K16" s="98">
        <v>1883</v>
      </c>
      <c r="L16" s="97">
        <v>1906</v>
      </c>
      <c r="M16" s="97">
        <v>1879</v>
      </c>
      <c r="N16" s="97">
        <v>1924</v>
      </c>
      <c r="O16" s="100">
        <v>1996</v>
      </c>
      <c r="P16" s="100">
        <v>1988</v>
      </c>
      <c r="Q16" s="100">
        <v>1980</v>
      </c>
      <c r="R16" s="100">
        <v>1918</v>
      </c>
      <c r="S16" s="101">
        <v>1904</v>
      </c>
      <c r="T16" s="97">
        <v>1881</v>
      </c>
      <c r="U16" s="97">
        <v>1885</v>
      </c>
      <c r="V16" s="102">
        <v>1979</v>
      </c>
      <c r="W16" s="103"/>
      <c r="X16" s="104">
        <v>2016</v>
      </c>
      <c r="Y16" s="104">
        <v>1994</v>
      </c>
      <c r="Z16" s="104">
        <v>2006</v>
      </c>
    </row>
    <row r="17" spans="1:26" ht="14.4" customHeight="1" x14ac:dyDescent="0.3">
      <c r="A17" s="29" t="s">
        <v>8</v>
      </c>
      <c r="B17" s="83" t="s">
        <v>376</v>
      </c>
      <c r="C17" s="83">
        <v>1812</v>
      </c>
      <c r="D17" s="286"/>
      <c r="E17" s="286"/>
      <c r="F17" s="286"/>
      <c r="G17" s="286"/>
      <c r="H17" s="286"/>
      <c r="I17" s="110"/>
      <c r="J17" s="110"/>
      <c r="K17" s="29"/>
      <c r="L17" s="29"/>
      <c r="M17" s="29"/>
      <c r="N17" s="110"/>
      <c r="O17" s="110"/>
      <c r="P17" s="286"/>
      <c r="Q17" s="286"/>
      <c r="R17" s="29"/>
      <c r="S17" s="29"/>
      <c r="T17" s="29"/>
      <c r="U17" s="29"/>
      <c r="V17" s="65"/>
      <c r="W17" s="95"/>
      <c r="X17" s="125"/>
      <c r="Y17" s="125"/>
      <c r="Z17" s="87"/>
    </row>
    <row r="18" spans="1:26" ht="14.4" customHeight="1" x14ac:dyDescent="0.3">
      <c r="A18" s="29" t="s">
        <v>9</v>
      </c>
      <c r="B18" s="83" t="s">
        <v>377</v>
      </c>
      <c r="C18" s="83">
        <v>1749</v>
      </c>
      <c r="D18" s="110"/>
      <c r="E18" s="110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50"/>
      <c r="Y18" s="249"/>
      <c r="Z18" s="250"/>
    </row>
    <row r="19" spans="1:26" ht="14.4" customHeight="1" x14ac:dyDescent="0.3">
      <c r="A19" s="29" t="s">
        <v>10</v>
      </c>
      <c r="B19" s="83" t="s">
        <v>50</v>
      </c>
      <c r="C19" s="325">
        <v>1678</v>
      </c>
      <c r="D19" s="325">
        <v>1702</v>
      </c>
      <c r="E19" s="325">
        <v>1682</v>
      </c>
      <c r="F19" s="325">
        <v>1683</v>
      </c>
      <c r="G19" s="325">
        <v>1674</v>
      </c>
      <c r="H19" s="325">
        <v>1677</v>
      </c>
      <c r="I19" s="325">
        <v>1728</v>
      </c>
      <c r="J19" s="326">
        <v>1715</v>
      </c>
      <c r="K19" s="327">
        <v>1722</v>
      </c>
      <c r="L19" s="328">
        <v>1678</v>
      </c>
      <c r="M19" s="328">
        <v>1672</v>
      </c>
      <c r="N19" s="329">
        <v>1684</v>
      </c>
      <c r="O19" s="325">
        <v>1645</v>
      </c>
      <c r="P19" s="325">
        <v>1644</v>
      </c>
      <c r="Q19" s="325">
        <v>1640</v>
      </c>
      <c r="R19" s="325">
        <v>1638</v>
      </c>
      <c r="S19" s="329">
        <v>1648</v>
      </c>
      <c r="T19" s="328">
        <v>1592</v>
      </c>
      <c r="U19" s="330">
        <v>1643</v>
      </c>
      <c r="V19" s="330">
        <v>1639</v>
      </c>
      <c r="W19" s="109"/>
      <c r="X19" s="95">
        <v>1633</v>
      </c>
      <c r="Y19" s="87"/>
      <c r="Z19" s="87"/>
    </row>
    <row r="20" spans="1:26" ht="14.4" customHeight="1" x14ac:dyDescent="0.3">
      <c r="A20" s="29" t="s">
        <v>11</v>
      </c>
      <c r="B20" s="286" t="s">
        <v>120</v>
      </c>
      <c r="C20" s="92">
        <v>1568</v>
      </c>
      <c r="D20" s="92">
        <v>1493</v>
      </c>
      <c r="E20" s="92">
        <v>1364</v>
      </c>
      <c r="F20" s="286"/>
      <c r="G20" s="92">
        <v>1286</v>
      </c>
      <c r="H20" s="286">
        <v>1240</v>
      </c>
      <c r="I20" s="92">
        <v>1148</v>
      </c>
      <c r="J20" s="110" t="s">
        <v>178</v>
      </c>
      <c r="K20" s="83"/>
      <c r="L20" s="85"/>
      <c r="M20" s="85"/>
      <c r="N20" s="85"/>
      <c r="O20" s="83"/>
      <c r="P20" s="83"/>
      <c r="Q20" s="83"/>
      <c r="R20" s="286"/>
      <c r="S20" s="110"/>
      <c r="T20" s="110"/>
      <c r="U20" s="110"/>
      <c r="V20" s="110"/>
      <c r="W20" s="109"/>
      <c r="X20" s="95"/>
      <c r="Y20" s="95"/>
      <c r="Z20" s="95"/>
    </row>
    <row r="21" spans="1:26" ht="14.4" customHeight="1" x14ac:dyDescent="0.3">
      <c r="A21" s="29" t="s">
        <v>12</v>
      </c>
      <c r="B21" s="1" t="s">
        <v>402</v>
      </c>
      <c r="C21" s="83">
        <v>1555</v>
      </c>
      <c r="D21" s="110"/>
      <c r="E21" s="110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50"/>
      <c r="Y21" s="249"/>
      <c r="Z21" s="250"/>
    </row>
    <row r="22" spans="1:26" ht="14.4" customHeight="1" x14ac:dyDescent="0.3">
      <c r="A22" s="29" t="s">
        <v>13</v>
      </c>
      <c r="B22" s="90" t="s">
        <v>180</v>
      </c>
      <c r="C22" s="90">
        <v>1495</v>
      </c>
      <c r="D22" s="110"/>
      <c r="E22" s="110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113"/>
      <c r="S22" s="1"/>
      <c r="T22" s="1"/>
      <c r="U22" s="1"/>
      <c r="V22" s="1"/>
      <c r="X22" s="107"/>
      <c r="Y22" s="107"/>
      <c r="Z22" s="107"/>
    </row>
    <row r="23" spans="1:26" ht="14.4" customHeight="1" x14ac:dyDescent="0.3">
      <c r="A23" s="29" t="s">
        <v>14</v>
      </c>
      <c r="B23" s="90" t="s">
        <v>333</v>
      </c>
      <c r="C23" s="90">
        <v>1468</v>
      </c>
      <c r="D23" s="98"/>
      <c r="E23" s="98"/>
      <c r="F23" s="98"/>
      <c r="G23" s="98"/>
      <c r="H23" s="98"/>
      <c r="I23" s="98"/>
      <c r="J23" s="99"/>
      <c r="K23" s="98"/>
      <c r="L23" s="97"/>
      <c r="M23" s="97"/>
      <c r="N23" s="97"/>
      <c r="O23" s="98"/>
      <c r="P23" s="98"/>
      <c r="Q23" s="98"/>
      <c r="R23" s="98"/>
      <c r="S23" s="97"/>
      <c r="T23" s="97"/>
      <c r="U23" s="286"/>
      <c r="V23" s="102"/>
      <c r="W23" s="103"/>
      <c r="X23" s="104"/>
      <c r="Y23" s="104"/>
      <c r="Z23" s="104"/>
    </row>
    <row r="24" spans="1:26" ht="14.4" customHeight="1" x14ac:dyDescent="0.3">
      <c r="A24" s="29" t="s">
        <v>15</v>
      </c>
      <c r="B24" s="90" t="s">
        <v>67</v>
      </c>
      <c r="C24" s="90">
        <v>1464</v>
      </c>
      <c r="D24" s="90">
        <v>1477</v>
      </c>
      <c r="E24" s="90">
        <v>1468</v>
      </c>
      <c r="F24" s="90">
        <v>1497</v>
      </c>
      <c r="G24" s="90">
        <v>1517</v>
      </c>
      <c r="H24" s="90">
        <v>1534</v>
      </c>
      <c r="I24" s="92">
        <v>1537</v>
      </c>
      <c r="J24" s="91">
        <v>1509</v>
      </c>
      <c r="K24" s="90">
        <v>1458</v>
      </c>
      <c r="L24" s="93">
        <v>1476</v>
      </c>
      <c r="M24" s="93">
        <v>1462</v>
      </c>
      <c r="N24" s="91">
        <v>1481</v>
      </c>
      <c r="O24" s="92">
        <v>1471</v>
      </c>
      <c r="P24" s="92">
        <v>1469</v>
      </c>
      <c r="Q24" s="90">
        <v>1408</v>
      </c>
      <c r="R24" s="113" t="s">
        <v>173</v>
      </c>
      <c r="S24" s="286"/>
      <c r="T24" s="286"/>
      <c r="U24" s="286"/>
      <c r="V24" s="286"/>
      <c r="X24" s="107"/>
      <c r="Y24" s="107"/>
      <c r="Z24" s="107"/>
    </row>
    <row r="25" spans="1:26" ht="14.4" customHeight="1" x14ac:dyDescent="0.3">
      <c r="A25" s="29" t="s">
        <v>16</v>
      </c>
      <c r="B25" s="286" t="s">
        <v>139</v>
      </c>
      <c r="C25" s="92">
        <v>1455</v>
      </c>
      <c r="D25" s="92">
        <v>1337</v>
      </c>
      <c r="E25" s="286">
        <v>1310</v>
      </c>
      <c r="F25" s="286">
        <v>1245</v>
      </c>
      <c r="G25" s="286">
        <v>1233</v>
      </c>
      <c r="H25" s="286"/>
      <c r="I25" s="92">
        <v>1331</v>
      </c>
      <c r="J25" s="110" t="s">
        <v>178</v>
      </c>
      <c r="K25" s="110" t="s">
        <v>178</v>
      </c>
      <c r="L25" s="110"/>
      <c r="M25" s="29"/>
      <c r="N25" s="286"/>
      <c r="O25" s="286"/>
      <c r="P25" s="110"/>
      <c r="Q25" s="286"/>
      <c r="R25" s="286"/>
      <c r="S25" s="29"/>
      <c r="T25" s="29"/>
      <c r="U25" s="113"/>
      <c r="V25" s="29"/>
      <c r="W25" s="65"/>
      <c r="X25" s="125"/>
      <c r="Y25" s="95"/>
      <c r="Z25" s="125"/>
    </row>
    <row r="26" spans="1:26" ht="14.4" customHeight="1" x14ac:dyDescent="0.3">
      <c r="A26" s="29" t="s">
        <v>17</v>
      </c>
      <c r="B26" s="98" t="s">
        <v>31</v>
      </c>
      <c r="C26" s="98">
        <v>1447</v>
      </c>
      <c r="D26" s="98">
        <v>1454</v>
      </c>
      <c r="E26" s="98">
        <v>1498</v>
      </c>
      <c r="F26" s="98">
        <v>1507</v>
      </c>
      <c r="G26" s="98">
        <v>1489</v>
      </c>
      <c r="H26" s="98">
        <v>1472</v>
      </c>
      <c r="I26" s="98">
        <v>1502</v>
      </c>
      <c r="J26" s="99">
        <v>1529</v>
      </c>
      <c r="K26" s="98">
        <v>1506</v>
      </c>
      <c r="L26" s="97">
        <v>1466</v>
      </c>
      <c r="M26" s="97">
        <v>1550</v>
      </c>
      <c r="N26" s="97">
        <v>1550</v>
      </c>
      <c r="O26" s="98">
        <v>1560</v>
      </c>
      <c r="P26" s="98">
        <v>1564</v>
      </c>
      <c r="Q26" s="98">
        <v>1558</v>
      </c>
      <c r="R26" s="98">
        <v>1596</v>
      </c>
      <c r="S26" s="97">
        <v>1620</v>
      </c>
      <c r="T26" s="97">
        <v>1612</v>
      </c>
      <c r="U26" s="101">
        <v>1628</v>
      </c>
      <c r="V26" s="102">
        <v>1618</v>
      </c>
      <c r="W26" s="103"/>
      <c r="X26" s="104">
        <v>1649</v>
      </c>
      <c r="Y26" s="104">
        <v>1657</v>
      </c>
      <c r="Z26" s="104">
        <v>1652</v>
      </c>
    </row>
    <row r="27" spans="1:26" ht="14.4" customHeight="1" x14ac:dyDescent="0.3">
      <c r="A27" s="29" t="s">
        <v>18</v>
      </c>
      <c r="B27" s="286" t="s">
        <v>137</v>
      </c>
      <c r="C27" s="92">
        <v>1447</v>
      </c>
      <c r="D27" s="92">
        <v>1165</v>
      </c>
      <c r="E27" s="110" t="s">
        <v>178</v>
      </c>
      <c r="F27" s="286">
        <v>1013</v>
      </c>
      <c r="G27" s="92">
        <v>1055</v>
      </c>
      <c r="H27" s="110" t="s">
        <v>178</v>
      </c>
      <c r="I27" s="1"/>
      <c r="J27" s="84"/>
      <c r="K27" s="110"/>
      <c r="L27" s="110"/>
      <c r="M27" s="29"/>
      <c r="N27" s="1"/>
      <c r="O27" s="1"/>
      <c r="P27" s="110"/>
      <c r="Q27" s="1"/>
      <c r="R27" s="1"/>
      <c r="S27" s="29"/>
      <c r="T27" s="29"/>
      <c r="U27" s="113"/>
      <c r="V27" s="29"/>
      <c r="W27" s="65"/>
      <c r="X27" s="125"/>
      <c r="Y27" s="95"/>
      <c r="Z27" s="125"/>
    </row>
    <row r="28" spans="1:26" ht="14.4" customHeight="1" x14ac:dyDescent="0.3">
      <c r="A28" s="29" t="s">
        <v>19</v>
      </c>
      <c r="B28" s="1" t="s">
        <v>105</v>
      </c>
      <c r="C28" s="286">
        <v>1440</v>
      </c>
      <c r="D28" s="1">
        <v>1405</v>
      </c>
      <c r="E28" s="1">
        <v>1385</v>
      </c>
      <c r="F28" s="1">
        <v>1381</v>
      </c>
      <c r="G28" s="1">
        <v>1424</v>
      </c>
      <c r="H28" s="1">
        <v>1429</v>
      </c>
      <c r="I28" s="1">
        <v>1454</v>
      </c>
      <c r="J28" s="82">
        <v>1475</v>
      </c>
      <c r="K28" s="1">
        <v>1462</v>
      </c>
      <c r="L28" s="91">
        <v>1482</v>
      </c>
      <c r="M28" s="29">
        <v>1303</v>
      </c>
      <c r="N28" s="29"/>
      <c r="O28" s="1"/>
      <c r="P28" s="1"/>
      <c r="Q28" s="1"/>
      <c r="R28" s="1"/>
      <c r="S28" s="1"/>
      <c r="T28" s="1"/>
      <c r="U28" s="1"/>
      <c r="V28" s="1"/>
      <c r="X28" s="125"/>
      <c r="Y28" s="95"/>
      <c r="Z28" s="125"/>
    </row>
    <row r="29" spans="1:26" ht="14.4" customHeight="1" x14ac:dyDescent="0.3">
      <c r="A29" s="29" t="s">
        <v>20</v>
      </c>
      <c r="B29" s="90" t="s">
        <v>177</v>
      </c>
      <c r="C29" s="331">
        <v>1379</v>
      </c>
      <c r="D29" s="331">
        <v>1437</v>
      </c>
      <c r="E29" s="331">
        <v>1481</v>
      </c>
      <c r="F29" s="331">
        <v>1481</v>
      </c>
      <c r="G29" s="331">
        <v>1444</v>
      </c>
      <c r="H29" s="331">
        <v>1459</v>
      </c>
      <c r="I29" s="331">
        <v>1429</v>
      </c>
      <c r="J29" s="332">
        <v>1480</v>
      </c>
      <c r="K29" s="327">
        <v>1491</v>
      </c>
      <c r="L29" s="329">
        <v>1487</v>
      </c>
      <c r="M29" s="332">
        <v>1441</v>
      </c>
      <c r="N29" s="332">
        <v>1455</v>
      </c>
      <c r="O29" s="331">
        <v>1442</v>
      </c>
      <c r="P29" s="331">
        <v>1450</v>
      </c>
      <c r="Q29" s="327">
        <v>1479</v>
      </c>
      <c r="R29" s="331">
        <v>1435</v>
      </c>
      <c r="S29" s="332">
        <v>1424</v>
      </c>
      <c r="T29" s="330">
        <v>1367</v>
      </c>
      <c r="U29" s="330">
        <v>1352</v>
      </c>
      <c r="V29" s="330" t="s">
        <v>173</v>
      </c>
      <c r="W29" s="103"/>
      <c r="X29" s="104"/>
      <c r="Y29" s="104"/>
      <c r="Z29" s="104"/>
    </row>
    <row r="30" spans="1:26" ht="14.4" customHeight="1" x14ac:dyDescent="0.3">
      <c r="A30" s="29" t="s">
        <v>21</v>
      </c>
      <c r="B30" s="1" t="s">
        <v>112</v>
      </c>
      <c r="C30" s="286">
        <v>1376</v>
      </c>
      <c r="D30" s="1">
        <v>1382</v>
      </c>
      <c r="E30" s="1">
        <v>1415</v>
      </c>
      <c r="F30" s="92">
        <v>1447</v>
      </c>
      <c r="G30" s="1">
        <v>1426</v>
      </c>
      <c r="H30" s="92">
        <v>1434</v>
      </c>
      <c r="I30" s="92">
        <v>1376</v>
      </c>
      <c r="J30" s="91">
        <v>1361</v>
      </c>
      <c r="K30" s="110" t="s">
        <v>178</v>
      </c>
      <c r="L30" s="110"/>
      <c r="M30" s="29"/>
      <c r="N30" s="1"/>
      <c r="O30" s="1"/>
      <c r="P30" s="110"/>
      <c r="Q30" s="1"/>
      <c r="R30" s="1"/>
      <c r="S30" s="29"/>
      <c r="T30" s="29"/>
      <c r="U30" s="113"/>
      <c r="V30" s="29"/>
      <c r="W30" s="65"/>
      <c r="X30" s="125"/>
      <c r="Y30" s="95"/>
      <c r="Z30" s="125"/>
    </row>
    <row r="31" spans="1:26" ht="14.4" customHeight="1" x14ac:dyDescent="0.3">
      <c r="A31" s="29" t="s">
        <v>22</v>
      </c>
      <c r="B31" s="286" t="s">
        <v>186</v>
      </c>
      <c r="C31" s="92">
        <v>1299</v>
      </c>
      <c r="D31" s="92">
        <v>1299</v>
      </c>
      <c r="E31" s="286">
        <v>1247</v>
      </c>
      <c r="F31" s="286">
        <v>1222</v>
      </c>
      <c r="G31" s="92">
        <v>1249</v>
      </c>
      <c r="H31" s="110" t="s">
        <v>178</v>
      </c>
      <c r="I31" s="286"/>
      <c r="J31" s="110"/>
      <c r="K31" s="110"/>
      <c r="L31" s="110"/>
      <c r="M31" s="29"/>
      <c r="N31" s="1"/>
      <c r="O31" s="1"/>
      <c r="P31" s="110"/>
      <c r="Q31" s="1"/>
      <c r="R31" s="1"/>
      <c r="S31" s="29"/>
      <c r="T31" s="29"/>
      <c r="U31" s="113"/>
      <c r="V31" s="29"/>
      <c r="W31" s="65"/>
      <c r="X31" s="125"/>
      <c r="Y31" s="95"/>
      <c r="Z31" s="125"/>
    </row>
    <row r="32" spans="1:26" ht="14.4" customHeight="1" x14ac:dyDescent="0.3">
      <c r="A32" s="29" t="s">
        <v>23</v>
      </c>
      <c r="B32" s="286" t="s">
        <v>62</v>
      </c>
      <c r="C32" s="286">
        <v>1292</v>
      </c>
      <c r="D32" s="286">
        <v>1297</v>
      </c>
      <c r="E32" s="286">
        <v>1323</v>
      </c>
      <c r="F32" s="286">
        <v>1323</v>
      </c>
      <c r="G32" s="286">
        <v>1375</v>
      </c>
      <c r="H32" s="286">
        <v>1335</v>
      </c>
      <c r="I32" s="92">
        <v>1432</v>
      </c>
      <c r="J32" s="110" t="s">
        <v>178</v>
      </c>
      <c r="K32" s="110" t="s">
        <v>178</v>
      </c>
      <c r="L32" s="110"/>
      <c r="M32" s="29"/>
      <c r="N32" s="1"/>
      <c r="O32" s="1"/>
      <c r="P32" s="110"/>
      <c r="Q32" s="1"/>
      <c r="R32" s="1"/>
      <c r="S32" s="29"/>
      <c r="T32" s="29"/>
      <c r="U32" s="113"/>
      <c r="V32" s="29"/>
      <c r="W32" s="65"/>
      <c r="X32" s="125"/>
      <c r="Y32" s="95"/>
      <c r="Z32" s="125"/>
    </row>
    <row r="33" spans="1:26" ht="14.4" customHeight="1" x14ac:dyDescent="0.3">
      <c r="A33" s="29" t="s">
        <v>24</v>
      </c>
      <c r="B33" s="4" t="s">
        <v>331</v>
      </c>
      <c r="C33" s="4">
        <v>1291</v>
      </c>
      <c r="D33" s="118">
        <v>1415</v>
      </c>
      <c r="E33" s="118">
        <v>1195</v>
      </c>
      <c r="F33" s="286">
        <v>1141</v>
      </c>
      <c r="G33" s="1"/>
      <c r="H33" s="1"/>
      <c r="I33" s="110"/>
      <c r="J33" s="110"/>
      <c r="K33" s="110"/>
      <c r="L33" s="29"/>
      <c r="M33" s="29"/>
      <c r="N33" s="29"/>
      <c r="O33" s="1"/>
      <c r="P33" s="1"/>
      <c r="Q33" s="1"/>
      <c r="R33" s="1"/>
      <c r="S33" s="110"/>
      <c r="T33" s="29"/>
      <c r="U33" s="29"/>
      <c r="V33" s="29"/>
      <c r="W33" s="65"/>
      <c r="X33" s="126"/>
      <c r="Y33" s="126"/>
      <c r="Z33" s="126"/>
    </row>
    <row r="34" spans="1:26" ht="14.4" customHeight="1" x14ac:dyDescent="0.3">
      <c r="A34" s="29" t="s">
        <v>25</v>
      </c>
      <c r="B34" s="4" t="s">
        <v>350</v>
      </c>
      <c r="C34" s="118">
        <v>1186</v>
      </c>
      <c r="D34" s="4"/>
      <c r="E34" s="110" t="s">
        <v>178</v>
      </c>
      <c r="F34" s="110"/>
      <c r="G34" s="110"/>
      <c r="H34" s="4"/>
      <c r="I34" s="110"/>
      <c r="J34" s="110"/>
      <c r="K34" s="110"/>
      <c r="L34" s="110"/>
      <c r="M34" s="110"/>
      <c r="N34" s="119"/>
      <c r="O34" s="120"/>
      <c r="P34" s="120"/>
      <c r="Q34" s="120"/>
      <c r="R34" s="120"/>
      <c r="S34" s="119"/>
      <c r="T34" s="120"/>
      <c r="U34" s="119"/>
      <c r="V34" s="119"/>
      <c r="W34" s="119"/>
      <c r="X34" s="125"/>
      <c r="Y34" s="95"/>
      <c r="Z34" s="125"/>
    </row>
    <row r="35" spans="1:26" ht="14.4" customHeight="1" x14ac:dyDescent="0.3">
      <c r="A35" s="29" t="s">
        <v>37</v>
      </c>
      <c r="B35" s="286" t="s">
        <v>141</v>
      </c>
      <c r="C35" s="286">
        <v>1168</v>
      </c>
      <c r="D35" s="286">
        <v>1122</v>
      </c>
      <c r="E35" s="286">
        <v>1202</v>
      </c>
      <c r="F35" s="92">
        <v>1237</v>
      </c>
      <c r="G35" s="110" t="s">
        <v>178</v>
      </c>
      <c r="H35" s="110"/>
      <c r="I35" s="1"/>
      <c r="J35" s="84"/>
      <c r="K35" s="110"/>
      <c r="L35" s="110"/>
      <c r="M35" s="29"/>
      <c r="N35" s="1"/>
      <c r="O35" s="1"/>
      <c r="P35" s="110"/>
      <c r="Q35" s="1"/>
      <c r="R35" s="1"/>
      <c r="S35" s="29"/>
      <c r="T35" s="29"/>
      <c r="U35" s="113"/>
      <c r="V35" s="29"/>
      <c r="W35" s="65"/>
      <c r="X35" s="125"/>
      <c r="Y35" s="95"/>
      <c r="Z35" s="125"/>
    </row>
    <row r="36" spans="1:26" ht="14.4" customHeight="1" x14ac:dyDescent="0.3">
      <c r="A36" s="29" t="s">
        <v>38</v>
      </c>
      <c r="B36" s="1" t="s">
        <v>378</v>
      </c>
      <c r="C36" s="286">
        <v>1146</v>
      </c>
      <c r="D36" s="110"/>
      <c r="E36" s="110"/>
      <c r="F36" s="4"/>
      <c r="G36" s="110"/>
      <c r="H36" s="110"/>
      <c r="I36" s="110"/>
      <c r="J36" s="84"/>
      <c r="K36" s="110"/>
      <c r="L36" s="110"/>
      <c r="M36" s="29"/>
      <c r="N36" s="1"/>
      <c r="O36" s="1"/>
      <c r="P36" s="110"/>
      <c r="Q36" s="1"/>
      <c r="R36" s="1"/>
      <c r="S36" s="29"/>
      <c r="T36" s="29"/>
      <c r="U36" s="113"/>
      <c r="V36" s="29"/>
      <c r="W36" s="65"/>
      <c r="X36" s="125"/>
      <c r="Y36" s="95"/>
      <c r="Z36" s="125"/>
    </row>
    <row r="37" spans="1:26" ht="14.4" customHeight="1" x14ac:dyDescent="0.3">
      <c r="A37" s="29" t="s">
        <v>40</v>
      </c>
      <c r="B37" s="286" t="s">
        <v>143</v>
      </c>
      <c r="C37" s="286">
        <v>1109</v>
      </c>
      <c r="D37" s="286">
        <v>1142</v>
      </c>
      <c r="E37" s="286">
        <v>1122</v>
      </c>
      <c r="F37" s="92">
        <v>1176</v>
      </c>
      <c r="G37" s="110" t="s">
        <v>178</v>
      </c>
      <c r="H37" s="110" t="s">
        <v>178</v>
      </c>
      <c r="I37" s="1"/>
      <c r="J37" s="84"/>
      <c r="K37" s="110"/>
      <c r="L37" s="110"/>
      <c r="M37" s="29"/>
      <c r="N37" s="1"/>
      <c r="O37" s="1"/>
      <c r="P37" s="110"/>
      <c r="Q37" s="1"/>
      <c r="R37" s="1"/>
      <c r="S37" s="29"/>
      <c r="T37" s="29"/>
      <c r="U37" s="113"/>
      <c r="V37" s="29"/>
      <c r="W37" s="65"/>
      <c r="X37" s="125"/>
      <c r="Y37" s="95"/>
      <c r="Z37" s="125"/>
    </row>
    <row r="38" spans="1:26" ht="14.4" customHeight="1" x14ac:dyDescent="0.3">
      <c r="A38" s="29" t="s">
        <v>43</v>
      </c>
      <c r="B38" s="252" t="s">
        <v>140</v>
      </c>
      <c r="C38" s="252">
        <v>1026</v>
      </c>
      <c r="D38" s="279">
        <v>1045</v>
      </c>
      <c r="E38" s="247" t="s">
        <v>178</v>
      </c>
      <c r="F38" s="247" t="s">
        <v>178</v>
      </c>
      <c r="G38" s="247" t="s">
        <v>178</v>
      </c>
      <c r="H38" s="252"/>
      <c r="I38" s="247" t="s">
        <v>178</v>
      </c>
      <c r="J38" s="247" t="s">
        <v>178</v>
      </c>
      <c r="K38" s="247" t="s">
        <v>178</v>
      </c>
      <c r="L38" s="247" t="s">
        <v>178</v>
      </c>
      <c r="M38" s="247" t="s">
        <v>178</v>
      </c>
      <c r="N38" s="253"/>
      <c r="O38" s="254"/>
      <c r="P38" s="254"/>
      <c r="Q38" s="254"/>
      <c r="R38" s="254"/>
      <c r="S38" s="253"/>
      <c r="T38" s="254"/>
      <c r="U38" s="253"/>
      <c r="V38" s="253"/>
      <c r="W38" s="127"/>
      <c r="X38" s="250"/>
      <c r="Y38" s="249"/>
      <c r="Z38" s="250"/>
    </row>
    <row r="39" spans="1:26" ht="14.4" customHeight="1" x14ac:dyDescent="0.3">
      <c r="A39" s="29" t="s">
        <v>44</v>
      </c>
      <c r="B39" s="4" t="s">
        <v>344</v>
      </c>
      <c r="C39" s="110" t="s">
        <v>178</v>
      </c>
      <c r="D39" s="110" t="s">
        <v>178</v>
      </c>
      <c r="E39" s="110" t="s">
        <v>178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50"/>
      <c r="Y39" s="249"/>
      <c r="Z39" s="250"/>
    </row>
    <row r="40" spans="1:26" ht="14.4" customHeight="1" x14ac:dyDescent="0.3">
      <c r="A40" s="29" t="s">
        <v>45</v>
      </c>
      <c r="B40" s="1" t="s">
        <v>129</v>
      </c>
      <c r="C40" s="110" t="s">
        <v>178</v>
      </c>
      <c r="D40" s="110" t="s">
        <v>178</v>
      </c>
      <c r="E40" s="1"/>
      <c r="F40" s="1"/>
      <c r="G40" s="110" t="s">
        <v>178</v>
      </c>
      <c r="H40" s="110" t="s">
        <v>178</v>
      </c>
      <c r="I40" s="110" t="s">
        <v>178</v>
      </c>
      <c r="J40" s="84"/>
      <c r="K40" s="110"/>
      <c r="L40" s="110"/>
      <c r="M40" s="29"/>
      <c r="N40" s="1"/>
      <c r="O40" s="1"/>
      <c r="P40" s="110"/>
      <c r="Q40" s="1"/>
      <c r="R40" s="1"/>
      <c r="S40" s="29"/>
      <c r="T40" s="29"/>
      <c r="U40" s="113"/>
      <c r="V40" s="29"/>
      <c r="W40" s="65"/>
      <c r="X40" s="125"/>
      <c r="Y40" s="95"/>
      <c r="Z40" s="125"/>
    </row>
    <row r="41" spans="1:26" s="291" customFormat="1" ht="14.4" customHeight="1" x14ac:dyDescent="0.3">
      <c r="A41" s="29" t="s">
        <v>47</v>
      </c>
      <c r="B41" s="286" t="s">
        <v>144</v>
      </c>
      <c r="C41" s="110" t="s">
        <v>178</v>
      </c>
      <c r="D41" s="286"/>
      <c r="E41" s="110" t="s">
        <v>178</v>
      </c>
      <c r="F41" s="286"/>
      <c r="G41" s="110" t="s">
        <v>178</v>
      </c>
      <c r="H41" s="110" t="s">
        <v>178</v>
      </c>
      <c r="I41" s="110" t="s">
        <v>178</v>
      </c>
      <c r="J41" s="110" t="s">
        <v>178</v>
      </c>
      <c r="K41" s="110" t="s">
        <v>178</v>
      </c>
      <c r="L41" s="110"/>
      <c r="M41" s="29"/>
      <c r="N41" s="286"/>
      <c r="O41" s="286"/>
      <c r="P41" s="110"/>
      <c r="Q41" s="286"/>
      <c r="R41" s="286"/>
      <c r="S41" s="29"/>
      <c r="T41" s="29"/>
      <c r="U41" s="113"/>
      <c r="V41" s="29"/>
      <c r="W41" s="82"/>
      <c r="X41" s="125"/>
      <c r="Y41" s="95"/>
      <c r="Z41" s="125"/>
    </row>
    <row r="42" spans="1:26" s="76" customFormat="1" ht="14.4" customHeight="1" x14ac:dyDescent="0.3">
      <c r="A42" s="77"/>
      <c r="E42" s="128"/>
      <c r="G42" s="128"/>
      <c r="H42" s="128"/>
      <c r="I42" s="128"/>
      <c r="J42" s="128"/>
      <c r="K42" s="128"/>
      <c r="L42" s="128"/>
      <c r="M42" s="77"/>
      <c r="P42" s="128"/>
      <c r="S42" s="77"/>
      <c r="T42" s="77"/>
      <c r="U42" s="251"/>
      <c r="V42" s="77"/>
      <c r="W42" s="65"/>
      <c r="X42" s="243"/>
      <c r="Y42" s="244"/>
      <c r="Z42" s="243"/>
    </row>
    <row r="43" spans="1:26" ht="14.4" customHeight="1" x14ac:dyDescent="0.3">
      <c r="A43" s="29" t="s">
        <v>48</v>
      </c>
      <c r="B43" s="1" t="s">
        <v>190</v>
      </c>
      <c r="C43" s="286"/>
      <c r="D43" s="1"/>
      <c r="E43" s="1"/>
      <c r="F43" s="1"/>
      <c r="G43" s="1"/>
      <c r="H43" s="1"/>
      <c r="I43" s="1"/>
      <c r="J43" s="82"/>
      <c r="K43" s="1"/>
      <c r="L43" s="29"/>
      <c r="M43" s="29"/>
      <c r="N43" s="29"/>
      <c r="O43" s="1"/>
      <c r="P43" s="1"/>
      <c r="Q43" s="1"/>
      <c r="R43" s="1"/>
      <c r="S43" s="29"/>
      <c r="T43" s="29"/>
      <c r="U43" s="113"/>
      <c r="V43" s="29"/>
      <c r="W43" s="65"/>
      <c r="X43" s="125"/>
      <c r="Y43" s="95">
        <v>2164</v>
      </c>
      <c r="Z43" s="125"/>
    </row>
    <row r="44" spans="1:26" ht="14.4" customHeight="1" x14ac:dyDescent="0.3">
      <c r="A44" s="29" t="s">
        <v>49</v>
      </c>
      <c r="B44" s="90" t="s">
        <v>56</v>
      </c>
      <c r="C44" s="90"/>
      <c r="D44" s="90"/>
      <c r="E44" s="90"/>
      <c r="F44" s="90"/>
      <c r="G44" s="90"/>
      <c r="H44" s="90"/>
      <c r="I44" s="90"/>
      <c r="J44" s="82"/>
      <c r="K44" s="90"/>
      <c r="L44" s="93"/>
      <c r="M44" s="93"/>
      <c r="N44" s="93"/>
      <c r="O44" s="90"/>
      <c r="P44" s="90"/>
      <c r="Q44" s="90"/>
      <c r="R44" s="90"/>
      <c r="S44" s="93"/>
      <c r="T44" s="93"/>
      <c r="U44" s="93"/>
      <c r="V44" s="29">
        <v>2158</v>
      </c>
      <c r="W44" s="65"/>
      <c r="X44" s="125"/>
      <c r="Y44" s="125"/>
      <c r="Z44" s="125"/>
    </row>
    <row r="45" spans="1:26" ht="14.4" customHeight="1" x14ac:dyDescent="0.3">
      <c r="A45" s="29" t="s">
        <v>92</v>
      </c>
      <c r="B45" s="1" t="s">
        <v>46</v>
      </c>
      <c r="C45" s="286"/>
      <c r="D45" s="1"/>
      <c r="E45" s="1"/>
      <c r="F45" s="1"/>
      <c r="G45" s="1"/>
      <c r="H45" s="1"/>
      <c r="I45" s="1"/>
      <c r="J45" s="82"/>
      <c r="K45" s="1"/>
      <c r="L45" s="29"/>
      <c r="M45" s="29"/>
      <c r="N45" s="29"/>
      <c r="O45" s="1"/>
      <c r="P45" s="1"/>
      <c r="Q45" s="1"/>
      <c r="R45" s="1"/>
      <c r="S45" s="29"/>
      <c r="T45" s="29"/>
      <c r="U45" s="29"/>
      <c r="V45" s="29"/>
      <c r="W45" s="65"/>
      <c r="X45" s="95">
        <v>2154</v>
      </c>
      <c r="Y45" s="125"/>
      <c r="Z45" s="125"/>
    </row>
    <row r="46" spans="1:26" ht="14.4" customHeight="1" x14ac:dyDescent="0.3">
      <c r="A46" s="29" t="s">
        <v>51</v>
      </c>
      <c r="B46" s="1" t="s">
        <v>194</v>
      </c>
      <c r="C46" s="286"/>
      <c r="D46" s="1"/>
      <c r="E46" s="1"/>
      <c r="F46" s="1"/>
      <c r="G46" s="1"/>
      <c r="H46" s="1"/>
      <c r="I46" s="1"/>
      <c r="J46" s="82"/>
      <c r="K46" s="1"/>
      <c r="L46" s="29"/>
      <c r="M46" s="29"/>
      <c r="N46" s="29"/>
      <c r="O46" s="1"/>
      <c r="P46" s="1"/>
      <c r="Q46" s="1"/>
      <c r="R46" s="1"/>
      <c r="S46" s="29"/>
      <c r="T46" s="29"/>
      <c r="U46" s="29"/>
      <c r="V46" s="29"/>
      <c r="W46" s="65"/>
      <c r="X46" s="125"/>
      <c r="Y46" s="125"/>
      <c r="Z46" s="95">
        <v>2125</v>
      </c>
    </row>
    <row r="47" spans="1:26" ht="14.4" customHeight="1" x14ac:dyDescent="0.3">
      <c r="A47" s="29" t="s">
        <v>53</v>
      </c>
      <c r="B47" s="1" t="s">
        <v>165</v>
      </c>
      <c r="C47" s="286"/>
      <c r="D47" s="1"/>
      <c r="E47" s="1"/>
      <c r="F47" s="1"/>
      <c r="G47" s="1"/>
      <c r="H47" s="1">
        <v>2102</v>
      </c>
      <c r="I47" s="83"/>
      <c r="J47" s="84"/>
      <c r="K47" s="83"/>
      <c r="L47" s="85"/>
      <c r="M47" s="85"/>
      <c r="N47" s="85"/>
      <c r="O47" s="83"/>
      <c r="P47" s="83"/>
      <c r="Q47" s="83"/>
      <c r="R47" s="83"/>
      <c r="S47" s="85"/>
      <c r="T47" s="85"/>
      <c r="U47" s="85"/>
      <c r="V47" s="85"/>
      <c r="W47" s="86"/>
      <c r="X47" s="87"/>
      <c r="Y47" s="87"/>
      <c r="Z47" s="87"/>
    </row>
    <row r="48" spans="1:26" ht="14.4" customHeight="1" x14ac:dyDescent="0.3">
      <c r="A48" s="29" t="s">
        <v>54</v>
      </c>
      <c r="B48" s="90" t="s">
        <v>57</v>
      </c>
      <c r="C48" s="90"/>
      <c r="D48" s="90"/>
      <c r="E48" s="90"/>
      <c r="F48" s="90"/>
      <c r="G48" s="90"/>
      <c r="H48" s="90"/>
      <c r="I48" s="90"/>
      <c r="J48" s="82"/>
      <c r="K48" s="90"/>
      <c r="L48" s="93"/>
      <c r="M48" s="93"/>
      <c r="N48" s="93"/>
      <c r="O48" s="92">
        <v>2069</v>
      </c>
      <c r="P48" s="92">
        <v>1959</v>
      </c>
      <c r="Q48" s="90"/>
      <c r="R48" s="92">
        <v>1929</v>
      </c>
      <c r="S48" s="93">
        <v>1758</v>
      </c>
      <c r="T48" s="93">
        <v>1764</v>
      </c>
      <c r="U48" s="91">
        <v>1775</v>
      </c>
      <c r="V48" s="29">
        <v>1726</v>
      </c>
      <c r="W48" s="65"/>
      <c r="X48" s="125"/>
      <c r="Y48" s="125"/>
      <c r="Z48" s="125"/>
    </row>
    <row r="49" spans="1:26" ht="14.4" customHeight="1" x14ac:dyDescent="0.3">
      <c r="A49" s="29" t="s">
        <v>55</v>
      </c>
      <c r="B49" s="83" t="s">
        <v>197</v>
      </c>
      <c r="C49" s="83"/>
      <c r="D49" s="83"/>
      <c r="E49" s="83"/>
      <c r="F49" s="83"/>
      <c r="G49" s="83"/>
      <c r="H49" s="83"/>
      <c r="I49" s="83"/>
      <c r="J49" s="84"/>
      <c r="K49" s="83"/>
      <c r="L49" s="85"/>
      <c r="M49" s="85"/>
      <c r="N49" s="85"/>
      <c r="O49" s="83"/>
      <c r="P49" s="83"/>
      <c r="Q49" s="83"/>
      <c r="R49" s="83"/>
      <c r="S49" s="85"/>
      <c r="T49" s="85"/>
      <c r="U49" s="85"/>
      <c r="V49" s="85"/>
      <c r="W49" s="94"/>
      <c r="X49" s="95">
        <v>2065</v>
      </c>
      <c r="Y49" s="105"/>
      <c r="Z49" s="105"/>
    </row>
    <row r="50" spans="1:26" ht="14.4" customHeight="1" x14ac:dyDescent="0.3">
      <c r="A50" s="29" t="s">
        <v>59</v>
      </c>
      <c r="B50" s="90" t="s">
        <v>64</v>
      </c>
      <c r="C50" s="90"/>
      <c r="D50" s="90"/>
      <c r="E50" s="90"/>
      <c r="F50" s="90"/>
      <c r="G50" s="90"/>
      <c r="H50" s="90">
        <v>2064</v>
      </c>
      <c r="I50" s="90"/>
      <c r="J50" s="91">
        <v>2164</v>
      </c>
      <c r="K50" s="92">
        <v>1997</v>
      </c>
      <c r="L50" s="91">
        <v>1913</v>
      </c>
      <c r="M50" s="91">
        <v>1875</v>
      </c>
      <c r="N50" s="93">
        <v>1713</v>
      </c>
      <c r="O50" s="90"/>
      <c r="P50" s="92">
        <v>1776</v>
      </c>
      <c r="Q50" s="92">
        <v>1700</v>
      </c>
      <c r="R50" s="90">
        <v>1519</v>
      </c>
      <c r="S50" s="93"/>
      <c r="T50" s="85"/>
      <c r="U50" s="85"/>
      <c r="V50" s="85"/>
      <c r="W50" s="94"/>
      <c r="X50" s="95"/>
      <c r="Y50" s="95"/>
      <c r="Z50" s="95"/>
    </row>
    <row r="51" spans="1:26" ht="14.4" customHeight="1" x14ac:dyDescent="0.3">
      <c r="A51" s="29" t="s">
        <v>182</v>
      </c>
      <c r="B51" s="1" t="s">
        <v>66</v>
      </c>
      <c r="C51" s="286"/>
      <c r="D51" s="1"/>
      <c r="E51" s="1"/>
      <c r="F51" s="1"/>
      <c r="G51" s="1"/>
      <c r="H51" s="1">
        <v>2059</v>
      </c>
      <c r="I51" s="91">
        <v>2108</v>
      </c>
      <c r="J51" s="91">
        <v>2029</v>
      </c>
      <c r="K51" s="92">
        <v>1871</v>
      </c>
      <c r="L51" s="91">
        <v>1828</v>
      </c>
      <c r="M51" s="91">
        <v>1785</v>
      </c>
      <c r="N51" s="29"/>
      <c r="O51" s="1">
        <v>1498</v>
      </c>
      <c r="P51" s="92">
        <v>1524</v>
      </c>
      <c r="Q51" s="92">
        <v>1500</v>
      </c>
      <c r="R51" s="96">
        <v>1388</v>
      </c>
      <c r="S51" s="97"/>
      <c r="T51" s="97"/>
      <c r="U51" s="97"/>
      <c r="V51" s="97"/>
      <c r="W51" s="86"/>
      <c r="X51" s="87"/>
      <c r="Y51" s="87"/>
      <c r="Z51" s="87"/>
    </row>
    <row r="52" spans="1:26" ht="14.4" customHeight="1" x14ac:dyDescent="0.3">
      <c r="A52" s="29" t="s">
        <v>183</v>
      </c>
      <c r="B52" s="4" t="s">
        <v>60</v>
      </c>
      <c r="C52" s="4"/>
      <c r="D52" s="4"/>
      <c r="E52" s="4"/>
      <c r="F52" s="4"/>
      <c r="G52" s="4"/>
      <c r="H52" s="4"/>
      <c r="I52" s="4"/>
      <c r="J52" s="84"/>
      <c r="K52" s="4">
        <v>2058</v>
      </c>
      <c r="L52" s="124">
        <v>2154</v>
      </c>
      <c r="M52" s="129"/>
      <c r="N52" s="129"/>
      <c r="O52" s="118">
        <v>2075</v>
      </c>
      <c r="P52" s="4">
        <v>1857</v>
      </c>
      <c r="Q52" s="4"/>
      <c r="R52" s="118">
        <v>1908</v>
      </c>
      <c r="S52" s="124">
        <v>1674</v>
      </c>
      <c r="T52" s="124">
        <v>1639</v>
      </c>
      <c r="U52" s="129">
        <v>1569</v>
      </c>
      <c r="V52" s="29"/>
      <c r="W52" s="65"/>
      <c r="X52" s="125"/>
      <c r="Y52" s="125"/>
      <c r="Z52" s="125"/>
    </row>
    <row r="53" spans="1:26" ht="14.4" customHeight="1" x14ac:dyDescent="0.3">
      <c r="A53" s="29" t="s">
        <v>184</v>
      </c>
      <c r="B53" s="83" t="s">
        <v>27</v>
      </c>
      <c r="C53" s="83"/>
      <c r="D53" s="83"/>
      <c r="E53" s="83"/>
      <c r="F53" s="83"/>
      <c r="G53" s="83"/>
      <c r="H53" s="83"/>
      <c r="I53" s="83"/>
      <c r="J53" s="84">
        <v>2024</v>
      </c>
      <c r="K53" s="83"/>
      <c r="L53" s="85"/>
      <c r="M53" s="85"/>
      <c r="N53" s="85"/>
      <c r="O53" s="83"/>
      <c r="P53" s="83">
        <v>2034</v>
      </c>
      <c r="Q53" s="83"/>
      <c r="R53" s="83"/>
      <c r="S53" s="85"/>
      <c r="T53" s="85">
        <v>2066</v>
      </c>
      <c r="U53" s="85">
        <v>2067</v>
      </c>
      <c r="V53" s="85"/>
      <c r="W53" s="94"/>
      <c r="X53" s="105"/>
      <c r="Y53" s="95">
        <v>2079</v>
      </c>
      <c r="Z53" s="95">
        <v>2046</v>
      </c>
    </row>
    <row r="54" spans="1:26" ht="14.4" customHeight="1" x14ac:dyDescent="0.3">
      <c r="A54" s="29" t="s">
        <v>185</v>
      </c>
      <c r="B54" s="1" t="s">
        <v>204</v>
      </c>
      <c r="C54" s="286"/>
      <c r="D54" s="1"/>
      <c r="E54" s="1"/>
      <c r="F54" s="1"/>
      <c r="G54" s="1"/>
      <c r="H54" s="1"/>
      <c r="I54" s="1"/>
      <c r="J54" s="82"/>
      <c r="K54" s="1"/>
      <c r="L54" s="29"/>
      <c r="M54" s="29"/>
      <c r="N54" s="29"/>
      <c r="O54" s="1"/>
      <c r="P54" s="1"/>
      <c r="Q54" s="1"/>
      <c r="R54" s="1"/>
      <c r="S54" s="29"/>
      <c r="T54" s="29"/>
      <c r="U54" s="29"/>
      <c r="V54" s="29"/>
      <c r="W54" s="65"/>
      <c r="X54" s="125"/>
      <c r="Y54" s="95">
        <v>2009</v>
      </c>
      <c r="Z54" s="125"/>
    </row>
    <row r="55" spans="1:26" ht="14.4" customHeight="1" x14ac:dyDescent="0.3">
      <c r="A55" s="29" t="s">
        <v>187</v>
      </c>
      <c r="B55" s="1" t="s">
        <v>26</v>
      </c>
      <c r="C55" s="286"/>
      <c r="D55" s="1"/>
      <c r="E55" s="1">
        <v>2000</v>
      </c>
      <c r="F55" s="1"/>
      <c r="G55" s="1"/>
      <c r="H55" s="1"/>
      <c r="I55" s="1"/>
      <c r="J55" s="82"/>
      <c r="K55" s="1"/>
      <c r="L55" s="29"/>
      <c r="M55" s="29">
        <v>2055</v>
      </c>
      <c r="N55" s="29">
        <v>2079</v>
      </c>
      <c r="O55" s="1"/>
      <c r="P55" s="1"/>
      <c r="Q55" s="1"/>
      <c r="R55" s="1"/>
      <c r="S55" s="29"/>
      <c r="T55" s="29">
        <v>2124</v>
      </c>
      <c r="U55" s="29"/>
      <c r="V55" s="29"/>
      <c r="W55" s="65"/>
      <c r="X55" s="125"/>
      <c r="Y55" s="125"/>
      <c r="Z55" s="95">
        <v>2111</v>
      </c>
    </row>
    <row r="56" spans="1:26" ht="14.4" customHeight="1" x14ac:dyDescent="0.3">
      <c r="A56" s="29" t="s">
        <v>189</v>
      </c>
      <c r="B56" s="83" t="s">
        <v>52</v>
      </c>
      <c r="C56" s="83"/>
      <c r="D56" s="83"/>
      <c r="E56" s="83"/>
      <c r="F56" s="83"/>
      <c r="G56" s="83"/>
      <c r="H56" s="83"/>
      <c r="I56" s="83"/>
      <c r="J56" s="84"/>
      <c r="K56" s="83"/>
      <c r="L56" s="85"/>
      <c r="M56" s="85"/>
      <c r="N56" s="85"/>
      <c r="O56" s="83">
        <v>1969</v>
      </c>
      <c r="P56" s="83"/>
      <c r="Q56" s="83"/>
      <c r="R56" s="83"/>
      <c r="S56" s="85"/>
      <c r="T56" s="85"/>
      <c r="U56" s="85"/>
      <c r="V56" s="85">
        <v>1991</v>
      </c>
      <c r="W56" s="94"/>
      <c r="X56" s="130">
        <v>2072</v>
      </c>
      <c r="Y56" s="130"/>
      <c r="Z56" s="130"/>
    </row>
    <row r="57" spans="1:26" ht="14.4" customHeight="1" x14ac:dyDescent="0.3">
      <c r="A57" s="29" t="s">
        <v>191</v>
      </c>
      <c r="B57" s="90" t="s">
        <v>207</v>
      </c>
      <c r="C57" s="90"/>
      <c r="D57" s="90"/>
      <c r="E57" s="90"/>
      <c r="F57" s="90"/>
      <c r="G57" s="90"/>
      <c r="H57" s="90"/>
      <c r="I57" s="90"/>
      <c r="J57" s="82"/>
      <c r="K57" s="90"/>
      <c r="L57" s="93"/>
      <c r="M57" s="93"/>
      <c r="N57" s="93"/>
      <c r="O57" s="90"/>
      <c r="P57" s="90"/>
      <c r="Q57" s="90"/>
      <c r="R57" s="90"/>
      <c r="S57" s="93"/>
      <c r="T57" s="93"/>
      <c r="U57" s="93"/>
      <c r="V57" s="29">
        <v>1968</v>
      </c>
      <c r="W57" s="65"/>
      <c r="X57" s="125"/>
      <c r="Y57" s="105"/>
      <c r="Z57" s="105"/>
    </row>
    <row r="58" spans="1:26" ht="14.4" customHeight="1" x14ac:dyDescent="0.3">
      <c r="A58" s="29" t="s">
        <v>192</v>
      </c>
      <c r="B58" s="83" t="s">
        <v>209</v>
      </c>
      <c r="C58" s="83"/>
      <c r="D58" s="83"/>
      <c r="E58" s="83"/>
      <c r="F58" s="83"/>
      <c r="G58" s="83"/>
      <c r="H58" s="83"/>
      <c r="I58" s="83"/>
      <c r="J58" s="84"/>
      <c r="K58" s="83"/>
      <c r="L58" s="85"/>
      <c r="M58" s="85"/>
      <c r="N58" s="85"/>
      <c r="O58" s="83"/>
      <c r="P58" s="83"/>
      <c r="Q58" s="83"/>
      <c r="R58" s="83"/>
      <c r="S58" s="85"/>
      <c r="T58" s="85"/>
      <c r="U58" s="85"/>
      <c r="V58" s="85"/>
      <c r="W58" s="94"/>
      <c r="X58" s="95">
        <v>1962</v>
      </c>
      <c r="Y58" s="87"/>
      <c r="Z58" s="87"/>
    </row>
    <row r="59" spans="1:26" ht="14.4" customHeight="1" x14ac:dyDescent="0.3">
      <c r="A59" s="29" t="s">
        <v>193</v>
      </c>
      <c r="B59" s="90" t="s">
        <v>110</v>
      </c>
      <c r="C59" s="90"/>
      <c r="D59" s="241">
        <v>1951</v>
      </c>
      <c r="E59" s="90">
        <v>1591</v>
      </c>
      <c r="F59" s="90">
        <v>1556</v>
      </c>
      <c r="G59" s="90">
        <v>1520</v>
      </c>
      <c r="H59" s="92">
        <v>1668</v>
      </c>
      <c r="I59" s="82">
        <v>1309</v>
      </c>
      <c r="J59" s="90">
        <v>1379</v>
      </c>
      <c r="K59" s="29"/>
      <c r="L59" s="29"/>
      <c r="M59" s="29"/>
      <c r="N59" s="1"/>
      <c r="O59" s="1"/>
      <c r="P59" s="1"/>
      <c r="Q59" s="1"/>
      <c r="R59" s="1"/>
      <c r="S59" s="1"/>
      <c r="T59" s="1"/>
      <c r="U59" s="1"/>
      <c r="V59" s="37"/>
      <c r="W59" s="107"/>
      <c r="X59" s="107"/>
      <c r="Y59" s="107"/>
      <c r="Z59" s="87"/>
    </row>
    <row r="60" spans="1:26" ht="14.4" customHeight="1" x14ac:dyDescent="0.3">
      <c r="A60" s="29" t="s">
        <v>195</v>
      </c>
      <c r="B60" s="83" t="s">
        <v>211</v>
      </c>
      <c r="C60" s="83"/>
      <c r="D60" s="83"/>
      <c r="E60" s="83"/>
      <c r="F60" s="83"/>
      <c r="G60" s="83"/>
      <c r="H60" s="83"/>
      <c r="I60" s="83"/>
      <c r="J60" s="84"/>
      <c r="K60" s="83"/>
      <c r="L60" s="85"/>
      <c r="M60" s="85"/>
      <c r="N60" s="85"/>
      <c r="O60" s="83"/>
      <c r="P60" s="83"/>
      <c r="Q60" s="83"/>
      <c r="R60" s="83"/>
      <c r="S60" s="85"/>
      <c r="T60" s="85"/>
      <c r="U60" s="85"/>
      <c r="V60" s="85"/>
      <c r="W60" s="94"/>
      <c r="X60" s="95">
        <v>1940</v>
      </c>
      <c r="Y60" s="95">
        <v>1918</v>
      </c>
      <c r="Z60" s="95">
        <v>1899</v>
      </c>
    </row>
    <row r="61" spans="1:26" ht="14.4" customHeight="1" x14ac:dyDescent="0.3">
      <c r="A61" s="29" t="s">
        <v>196</v>
      </c>
      <c r="B61" s="1" t="s">
        <v>213</v>
      </c>
      <c r="C61" s="286"/>
      <c r="D61" s="1"/>
      <c r="E61" s="1"/>
      <c r="F61" s="1"/>
      <c r="G61" s="1"/>
      <c r="H61" s="1"/>
      <c r="I61" s="1"/>
      <c r="J61" s="82"/>
      <c r="K61" s="1"/>
      <c r="L61" s="29"/>
      <c r="M61" s="29"/>
      <c r="N61" s="29"/>
      <c r="O61" s="1"/>
      <c r="P61" s="1"/>
      <c r="Q61" s="1"/>
      <c r="R61" s="1">
        <v>1927</v>
      </c>
      <c r="S61" s="29"/>
      <c r="T61" s="29"/>
      <c r="U61" s="29"/>
      <c r="V61" s="29"/>
      <c r="W61" s="65"/>
      <c r="X61" s="125"/>
      <c r="Y61" s="95">
        <v>1999</v>
      </c>
      <c r="Z61" s="125"/>
    </row>
    <row r="62" spans="1:26" ht="14.4" customHeight="1" x14ac:dyDescent="0.3">
      <c r="A62" s="29" t="s">
        <v>198</v>
      </c>
      <c r="B62" s="1" t="s">
        <v>201</v>
      </c>
      <c r="C62" s="286"/>
      <c r="D62" s="1"/>
      <c r="E62" s="1"/>
      <c r="F62" s="1">
        <v>1910</v>
      </c>
      <c r="G62" s="1"/>
      <c r="H62" s="1"/>
      <c r="I62" s="1"/>
      <c r="J62" s="82">
        <v>2035</v>
      </c>
      <c r="K62" s="90"/>
      <c r="L62" s="93"/>
      <c r="M62" s="93"/>
      <c r="N62" s="97"/>
      <c r="O62" s="98"/>
      <c r="P62" s="98"/>
      <c r="Q62" s="90"/>
      <c r="R62" s="113"/>
      <c r="S62" s="1"/>
      <c r="T62" s="1"/>
      <c r="U62" s="1"/>
      <c r="V62" s="1"/>
      <c r="X62" s="107"/>
      <c r="Y62" s="107"/>
      <c r="Z62" s="107"/>
    </row>
    <row r="63" spans="1:26" ht="14.4" customHeight="1" x14ac:dyDescent="0.3">
      <c r="A63" s="29" t="s">
        <v>199</v>
      </c>
      <c r="B63" s="1" t="s">
        <v>215</v>
      </c>
      <c r="C63" s="286"/>
      <c r="D63" s="1"/>
      <c r="E63" s="1"/>
      <c r="F63" s="1"/>
      <c r="G63" s="1"/>
      <c r="H63" s="1"/>
      <c r="I63" s="1"/>
      <c r="J63" s="82"/>
      <c r="K63" s="1"/>
      <c r="L63" s="29"/>
      <c r="M63" s="29"/>
      <c r="N63" s="29"/>
      <c r="O63" s="1"/>
      <c r="P63" s="1">
        <v>1904</v>
      </c>
      <c r="Q63" s="1"/>
      <c r="R63" s="1"/>
      <c r="S63" s="29"/>
      <c r="T63" s="29"/>
      <c r="U63" s="29"/>
      <c r="V63" s="29"/>
      <c r="W63" s="65"/>
      <c r="X63" s="125"/>
      <c r="Y63" s="95">
        <v>2040</v>
      </c>
      <c r="Z63" s="125"/>
    </row>
    <row r="64" spans="1:26" ht="14.4" customHeight="1" x14ac:dyDescent="0.3">
      <c r="A64" s="29" t="s">
        <v>200</v>
      </c>
      <c r="B64" s="83" t="s">
        <v>217</v>
      </c>
      <c r="C64" s="83"/>
      <c r="D64" s="83"/>
      <c r="E64" s="83"/>
      <c r="F64" s="83"/>
      <c r="G64" s="83"/>
      <c r="H64" s="83"/>
      <c r="I64" s="83">
        <v>1902</v>
      </c>
      <c r="J64" s="82"/>
      <c r="K64" s="1"/>
      <c r="L64" s="29"/>
      <c r="M64" s="29"/>
      <c r="N64" s="29"/>
      <c r="O64" s="1"/>
      <c r="P64" s="1"/>
      <c r="Q64" s="1"/>
      <c r="R64" s="1"/>
      <c r="S64" s="29"/>
      <c r="T64" s="29"/>
      <c r="U64" s="29"/>
      <c r="V64" s="29"/>
      <c r="W64" s="65"/>
      <c r="X64" s="125"/>
      <c r="Y64" s="95"/>
      <c r="Z64" s="125"/>
    </row>
    <row r="65" spans="1:26" ht="14.4" customHeight="1" x14ac:dyDescent="0.3">
      <c r="A65" s="29" t="s">
        <v>202</v>
      </c>
      <c r="B65" s="1" t="s">
        <v>93</v>
      </c>
      <c r="C65" s="286"/>
      <c r="D65" s="1"/>
      <c r="E65" s="1"/>
      <c r="F65" s="1"/>
      <c r="G65" s="1"/>
      <c r="H65" s="1"/>
      <c r="I65" s="1"/>
      <c r="J65" s="82"/>
      <c r="K65" s="1"/>
      <c r="L65" s="29"/>
      <c r="M65" s="91">
        <v>1854</v>
      </c>
      <c r="N65" s="29">
        <v>1674</v>
      </c>
      <c r="O65" s="1"/>
      <c r="P65" s="83"/>
      <c r="Q65" s="83"/>
      <c r="R65" s="83"/>
      <c r="S65" s="1"/>
      <c r="T65" s="1"/>
      <c r="U65" s="1"/>
      <c r="V65" s="1"/>
      <c r="X65" s="107"/>
      <c r="Y65" s="107"/>
      <c r="Z65" s="107"/>
    </row>
    <row r="66" spans="1:26" ht="14.4" customHeight="1" x14ac:dyDescent="0.3">
      <c r="A66" s="29" t="s">
        <v>203</v>
      </c>
      <c r="B66" s="1" t="s">
        <v>104</v>
      </c>
      <c r="C66" s="286"/>
      <c r="D66" s="1"/>
      <c r="E66" s="1"/>
      <c r="F66" s="1"/>
      <c r="G66" s="1"/>
      <c r="H66" s="1"/>
      <c r="I66" s="1"/>
      <c r="J66" s="82"/>
      <c r="K66" s="1"/>
      <c r="L66" s="29"/>
      <c r="M66" s="29">
        <v>1842</v>
      </c>
      <c r="N66" s="29"/>
      <c r="O66" s="1"/>
      <c r="P66" s="1"/>
      <c r="Q66" s="1"/>
      <c r="R66" s="1"/>
      <c r="S66" s="1"/>
      <c r="T66" s="1"/>
      <c r="U66" s="1"/>
      <c r="V66" s="1"/>
      <c r="X66" s="104"/>
      <c r="Y66" s="104"/>
      <c r="Z66" s="104"/>
    </row>
    <row r="67" spans="1:26" ht="14.4" customHeight="1" x14ac:dyDescent="0.3">
      <c r="A67" s="29" t="s">
        <v>205</v>
      </c>
      <c r="B67" s="1" t="s">
        <v>221</v>
      </c>
      <c r="C67" s="286"/>
      <c r="D67" s="1"/>
      <c r="E67" s="1"/>
      <c r="F67" s="1"/>
      <c r="G67" s="1"/>
      <c r="H67" s="1"/>
      <c r="I67" s="1"/>
      <c r="J67" s="82"/>
      <c r="K67" s="1"/>
      <c r="L67" s="29"/>
      <c r="M67" s="29"/>
      <c r="N67" s="29"/>
      <c r="O67" s="1"/>
      <c r="P67" s="1"/>
      <c r="Q67" s="1"/>
      <c r="R67" s="1"/>
      <c r="S67" s="29"/>
      <c r="T67" s="29"/>
      <c r="U67" s="29"/>
      <c r="V67" s="29"/>
      <c r="W67" s="65"/>
      <c r="X67" s="95">
        <v>1832</v>
      </c>
      <c r="Y67" s="95">
        <v>1648</v>
      </c>
      <c r="Z67" s="87"/>
    </row>
    <row r="68" spans="1:26" ht="14.4" customHeight="1" x14ac:dyDescent="0.3">
      <c r="A68" s="29" t="s">
        <v>206</v>
      </c>
      <c r="B68" s="83" t="s">
        <v>95</v>
      </c>
      <c r="C68" s="83"/>
      <c r="D68" s="83"/>
      <c r="E68" s="83"/>
      <c r="F68" s="83"/>
      <c r="G68" s="118">
        <v>1830</v>
      </c>
      <c r="H68" s="83">
        <v>1792</v>
      </c>
      <c r="I68" s="83"/>
      <c r="J68" s="84">
        <v>1788</v>
      </c>
      <c r="K68" s="83"/>
      <c r="L68" s="85"/>
      <c r="M68" s="85">
        <v>1726</v>
      </c>
      <c r="N68" s="91">
        <v>1814</v>
      </c>
      <c r="O68" s="83">
        <v>1578</v>
      </c>
      <c r="P68" s="98"/>
      <c r="Q68" s="98"/>
      <c r="R68" s="98"/>
      <c r="S68" s="1"/>
      <c r="T68" s="1"/>
      <c r="U68" s="1"/>
      <c r="V68" s="1"/>
      <c r="X68" s="107"/>
      <c r="Y68" s="107"/>
      <c r="Z68" s="107"/>
    </row>
    <row r="69" spans="1:26" ht="14.4" customHeight="1" x14ac:dyDescent="0.3">
      <c r="A69" s="29" t="s">
        <v>208</v>
      </c>
      <c r="B69" s="83" t="s">
        <v>29</v>
      </c>
      <c r="C69" s="83"/>
      <c r="D69" s="83"/>
      <c r="E69" s="83"/>
      <c r="F69" s="83"/>
      <c r="G69" s="83"/>
      <c r="H69" s="83">
        <v>1824</v>
      </c>
      <c r="I69" s="83"/>
      <c r="J69" s="84">
        <v>1809</v>
      </c>
      <c r="K69" s="83"/>
      <c r="L69" s="85">
        <v>1770</v>
      </c>
      <c r="M69" s="85"/>
      <c r="N69" s="85">
        <v>1809</v>
      </c>
      <c r="O69" s="83"/>
      <c r="P69" s="83">
        <v>1818</v>
      </c>
      <c r="Q69" s="83">
        <v>1883</v>
      </c>
      <c r="R69" s="83">
        <v>1870</v>
      </c>
      <c r="S69" s="85">
        <v>1909</v>
      </c>
      <c r="T69" s="85">
        <v>1913</v>
      </c>
      <c r="U69" s="85"/>
      <c r="V69" s="85"/>
      <c r="W69" s="94"/>
      <c r="X69" s="105"/>
      <c r="Y69" s="95">
        <v>1983</v>
      </c>
      <c r="Z69" s="95">
        <v>1994</v>
      </c>
    </row>
    <row r="70" spans="1:26" ht="14.4" customHeight="1" x14ac:dyDescent="0.3">
      <c r="A70" s="29" t="s">
        <v>210</v>
      </c>
      <c r="B70" s="1" t="s">
        <v>223</v>
      </c>
      <c r="C70" s="286"/>
      <c r="D70" s="1"/>
      <c r="E70" s="1"/>
      <c r="F70" s="1"/>
      <c r="G70" s="1"/>
      <c r="H70" s="1"/>
      <c r="I70" s="1"/>
      <c r="J70" s="82"/>
      <c r="K70" s="1"/>
      <c r="L70" s="29"/>
      <c r="M70" s="29"/>
      <c r="N70" s="29"/>
      <c r="O70" s="1"/>
      <c r="P70" s="1"/>
      <c r="Q70" s="1">
        <v>1780</v>
      </c>
      <c r="R70" s="1"/>
      <c r="S70" s="1"/>
      <c r="T70" s="1"/>
      <c r="U70" s="1"/>
      <c r="V70" s="1"/>
      <c r="X70" s="95" t="s">
        <v>173</v>
      </c>
      <c r="Y70" s="107"/>
      <c r="Z70" s="107"/>
    </row>
    <row r="71" spans="1:26" ht="14.4" customHeight="1" x14ac:dyDescent="0.3">
      <c r="A71" s="29" t="s">
        <v>212</v>
      </c>
      <c r="B71" s="83" t="s">
        <v>229</v>
      </c>
      <c r="C71" s="83"/>
      <c r="D71" s="83"/>
      <c r="E71" s="242">
        <v>1768</v>
      </c>
      <c r="F71" s="83"/>
      <c r="G71" s="83"/>
      <c r="H71" s="83"/>
      <c r="I71" s="83"/>
      <c r="J71" s="84"/>
      <c r="K71" s="83"/>
      <c r="L71" s="85"/>
      <c r="M71" s="85"/>
      <c r="N71" s="85"/>
      <c r="O71" s="83"/>
      <c r="P71" s="83"/>
      <c r="Q71" s="83"/>
      <c r="R71" s="83"/>
      <c r="S71" s="85"/>
      <c r="T71" s="85"/>
      <c r="U71" s="85"/>
      <c r="V71" s="85"/>
      <c r="W71" s="94"/>
      <c r="X71" s="105"/>
      <c r="Y71" s="95">
        <v>1754</v>
      </c>
      <c r="Z71" s="95">
        <v>1835</v>
      </c>
    </row>
    <row r="72" spans="1:26" ht="14.4" customHeight="1" x14ac:dyDescent="0.3">
      <c r="A72" s="29" t="s">
        <v>214</v>
      </c>
      <c r="B72" s="131" t="s">
        <v>225</v>
      </c>
      <c r="C72" s="131"/>
      <c r="D72" s="131"/>
      <c r="E72" s="131"/>
      <c r="F72" s="131"/>
      <c r="G72" s="131"/>
      <c r="H72" s="131"/>
      <c r="I72" s="131"/>
      <c r="J72" s="82"/>
      <c r="K72" s="132">
        <v>1763</v>
      </c>
      <c r="L72" s="29">
        <v>1649</v>
      </c>
      <c r="M72" s="29"/>
      <c r="N72" s="29"/>
      <c r="O72" s="1"/>
      <c r="P72" s="1"/>
      <c r="Q72" s="1"/>
      <c r="R72" s="1"/>
      <c r="S72" s="1"/>
      <c r="T72" s="1"/>
      <c r="U72" s="1"/>
      <c r="V72" s="1"/>
      <c r="X72" s="107"/>
      <c r="Y72" s="107"/>
      <c r="Z72" s="107"/>
    </row>
    <row r="73" spans="1:26" ht="14.4" customHeight="1" x14ac:dyDescent="0.3">
      <c r="A73" s="29" t="s">
        <v>216</v>
      </c>
      <c r="B73" s="1" t="s">
        <v>227</v>
      </c>
      <c r="C73" s="286"/>
      <c r="D73" s="1"/>
      <c r="E73" s="1"/>
      <c r="F73" s="1"/>
      <c r="G73" s="1"/>
      <c r="H73" s="1"/>
      <c r="I73" s="1"/>
      <c r="J73" s="82"/>
      <c r="K73" s="1"/>
      <c r="L73" s="91">
        <v>1763</v>
      </c>
      <c r="M73" s="29"/>
      <c r="N73" s="29"/>
      <c r="O73" s="1"/>
      <c r="P73" s="1"/>
      <c r="Q73" s="1"/>
      <c r="R73" s="1"/>
      <c r="S73" s="29"/>
      <c r="T73" s="29"/>
      <c r="U73" s="29"/>
      <c r="V73" s="29"/>
      <c r="W73" s="65"/>
      <c r="X73" s="95">
        <v>1699</v>
      </c>
      <c r="Y73" s="95">
        <v>1653</v>
      </c>
      <c r="Z73" s="125"/>
    </row>
    <row r="74" spans="1:26" ht="14.4" customHeight="1" x14ac:dyDescent="0.3">
      <c r="A74" s="29" t="s">
        <v>218</v>
      </c>
      <c r="B74" s="1" t="s">
        <v>231</v>
      </c>
      <c r="C74" s="286"/>
      <c r="D74" s="1"/>
      <c r="E74" s="1"/>
      <c r="F74" s="1"/>
      <c r="G74" s="1"/>
      <c r="H74" s="1"/>
      <c r="I74" s="1"/>
      <c r="J74" s="82"/>
      <c r="K74" s="1"/>
      <c r="L74" s="29"/>
      <c r="M74" s="29"/>
      <c r="N74" s="29">
        <v>1716</v>
      </c>
      <c r="O74" s="1">
        <v>1709</v>
      </c>
      <c r="P74" s="1"/>
      <c r="Q74" s="1"/>
      <c r="R74" s="1"/>
      <c r="S74" s="29">
        <v>1769</v>
      </c>
      <c r="T74" s="29">
        <v>1768</v>
      </c>
      <c r="U74" s="29">
        <v>1785</v>
      </c>
      <c r="V74" s="29">
        <v>1795</v>
      </c>
      <c r="W74" s="65"/>
      <c r="X74" s="125"/>
      <c r="Y74" s="125"/>
      <c r="Z74" s="125"/>
    </row>
    <row r="75" spans="1:26" ht="14.4" customHeight="1" x14ac:dyDescent="0.3">
      <c r="A75" s="29" t="s">
        <v>219</v>
      </c>
      <c r="B75" s="90" t="s">
        <v>58</v>
      </c>
      <c r="C75" s="90"/>
      <c r="D75" s="90"/>
      <c r="E75" s="90"/>
      <c r="F75" s="90"/>
      <c r="G75" s="90"/>
      <c r="H75" s="90"/>
      <c r="I75" s="90"/>
      <c r="J75" s="82"/>
      <c r="K75" s="90"/>
      <c r="L75" s="93"/>
      <c r="M75" s="93"/>
      <c r="N75" s="93"/>
      <c r="O75" s="90"/>
      <c r="P75" s="90"/>
      <c r="Q75" s="90"/>
      <c r="R75" s="90"/>
      <c r="S75" s="93"/>
      <c r="T75" s="93"/>
      <c r="U75" s="93"/>
      <c r="V75" s="29">
        <v>1714</v>
      </c>
      <c r="W75" s="65"/>
      <c r="X75" s="125"/>
      <c r="Y75" s="125"/>
      <c r="Z75" s="125"/>
    </row>
    <row r="76" spans="1:26" s="291" customFormat="1" ht="14.4" customHeight="1" x14ac:dyDescent="0.3">
      <c r="A76" s="29" t="s">
        <v>220</v>
      </c>
      <c r="B76" s="286" t="s">
        <v>65</v>
      </c>
      <c r="C76" s="286"/>
      <c r="D76" s="286">
        <v>1701</v>
      </c>
      <c r="E76" s="286">
        <v>1699</v>
      </c>
      <c r="F76" s="286"/>
      <c r="G76" s="286"/>
      <c r="H76" s="286">
        <v>1677</v>
      </c>
      <c r="I76" s="286">
        <v>1671</v>
      </c>
      <c r="J76" s="82">
        <v>1680</v>
      </c>
      <c r="K76" s="286">
        <v>1687</v>
      </c>
      <c r="L76" s="29">
        <v>1716</v>
      </c>
      <c r="M76" s="29"/>
      <c r="N76" s="91">
        <v>1765</v>
      </c>
      <c r="O76" s="286">
        <v>1722</v>
      </c>
      <c r="P76" s="92">
        <v>1747</v>
      </c>
      <c r="Q76" s="286">
        <v>1590</v>
      </c>
      <c r="R76" s="110" t="s">
        <v>173</v>
      </c>
      <c r="S76" s="286"/>
      <c r="T76" s="286"/>
      <c r="U76" s="286"/>
      <c r="V76" s="286"/>
      <c r="W76" s="37"/>
      <c r="X76" s="95"/>
      <c r="Y76" s="107"/>
      <c r="Z76" s="107"/>
    </row>
    <row r="77" spans="1:26" x14ac:dyDescent="0.3">
      <c r="A77" s="29" t="s">
        <v>222</v>
      </c>
      <c r="B77" s="83" t="s">
        <v>63</v>
      </c>
      <c r="C77" s="83"/>
      <c r="D77" s="83"/>
      <c r="E77" s="83"/>
      <c r="F77" s="83"/>
      <c r="G77" s="83"/>
      <c r="H77" s="83"/>
      <c r="I77" s="83"/>
      <c r="J77" s="84"/>
      <c r="K77" s="83"/>
      <c r="L77" s="85"/>
      <c r="M77" s="85"/>
      <c r="N77" s="85"/>
      <c r="O77" s="83"/>
      <c r="P77" s="118">
        <v>1686</v>
      </c>
      <c r="Q77" s="118">
        <v>1615</v>
      </c>
      <c r="R77" s="118">
        <v>1525</v>
      </c>
      <c r="S77" s="110">
        <v>1334</v>
      </c>
      <c r="T77" s="133"/>
      <c r="U77" s="133"/>
      <c r="V77" s="133"/>
      <c r="W77" s="134"/>
      <c r="X77" s="87"/>
      <c r="Y77" s="87"/>
      <c r="Z77" s="87"/>
    </row>
    <row r="78" spans="1:26" x14ac:dyDescent="0.3">
      <c r="A78" s="29" t="s">
        <v>224</v>
      </c>
      <c r="B78" s="1" t="s">
        <v>235</v>
      </c>
      <c r="C78" s="286"/>
      <c r="D78" s="1"/>
      <c r="E78" s="1"/>
      <c r="F78" s="1"/>
      <c r="G78" s="1"/>
      <c r="H78" s="1"/>
      <c r="I78" s="1"/>
      <c r="J78" s="82"/>
      <c r="K78" s="1"/>
      <c r="L78" s="29"/>
      <c r="M78" s="29"/>
      <c r="N78" s="29"/>
      <c r="O78" s="1"/>
      <c r="P78" s="1"/>
      <c r="Q78" s="1"/>
      <c r="R78" s="1"/>
      <c r="S78" s="29"/>
      <c r="T78" s="29"/>
      <c r="U78" s="29"/>
      <c r="V78" s="29"/>
      <c r="W78" s="65"/>
      <c r="X78" s="125"/>
      <c r="Y78" s="125"/>
      <c r="Z78" s="95">
        <v>1672</v>
      </c>
    </row>
    <row r="79" spans="1:26" x14ac:dyDescent="0.3">
      <c r="A79" s="29" t="s">
        <v>226</v>
      </c>
      <c r="B79" s="1" t="s">
        <v>175</v>
      </c>
      <c r="C79" s="286"/>
      <c r="D79" s="1"/>
      <c r="E79" s="1"/>
      <c r="F79" s="1"/>
      <c r="G79" s="1"/>
      <c r="H79" s="1">
        <v>1654</v>
      </c>
      <c r="I79" s="1">
        <v>1646</v>
      </c>
      <c r="J79" s="82">
        <v>1642</v>
      </c>
      <c r="K79" s="1">
        <v>1697</v>
      </c>
      <c r="L79" s="93"/>
      <c r="M79" s="93"/>
      <c r="N79" s="97"/>
      <c r="O79" s="98"/>
      <c r="P79" s="98"/>
      <c r="Q79" s="90"/>
      <c r="R79" s="113"/>
      <c r="S79" s="1"/>
      <c r="T79" s="1"/>
      <c r="U79" s="1"/>
      <c r="V79" s="1"/>
      <c r="X79" s="107"/>
      <c r="Y79" s="107"/>
      <c r="Z79" s="107"/>
    </row>
    <row r="80" spans="1:26" x14ac:dyDescent="0.3">
      <c r="A80" s="29" t="s">
        <v>228</v>
      </c>
      <c r="B80" s="83" t="s">
        <v>237</v>
      </c>
      <c r="C80" s="83"/>
      <c r="D80" s="83"/>
      <c r="E80" s="83"/>
      <c r="F80" s="83"/>
      <c r="G80" s="83"/>
      <c r="H80" s="83"/>
      <c r="I80" s="83"/>
      <c r="J80" s="84"/>
      <c r="K80" s="83"/>
      <c r="L80" s="85"/>
      <c r="M80" s="85"/>
      <c r="N80" s="85"/>
      <c r="O80" s="83"/>
      <c r="P80" s="83"/>
      <c r="Q80" s="83"/>
      <c r="R80" s="83"/>
      <c r="S80" s="85"/>
      <c r="T80" s="85"/>
      <c r="U80" s="124">
        <v>1627</v>
      </c>
      <c r="V80" s="85">
        <v>1624</v>
      </c>
      <c r="W80" s="94"/>
      <c r="X80" s="95">
        <v>1582</v>
      </c>
      <c r="Y80" s="95">
        <v>1572</v>
      </c>
      <c r="Z80" s="95" t="s">
        <v>173</v>
      </c>
    </row>
    <row r="81" spans="1:26" x14ac:dyDescent="0.3">
      <c r="A81" s="29" t="s">
        <v>230</v>
      </c>
      <c r="B81" s="83" t="s">
        <v>239</v>
      </c>
      <c r="C81" s="83"/>
      <c r="D81" s="83"/>
      <c r="E81" s="83"/>
      <c r="F81" s="83"/>
      <c r="G81" s="83"/>
      <c r="H81" s="83"/>
      <c r="I81" s="83"/>
      <c r="J81" s="84"/>
      <c r="K81" s="83"/>
      <c r="L81" s="85"/>
      <c r="M81" s="85"/>
      <c r="N81" s="85"/>
      <c r="O81" s="83"/>
      <c r="P81" s="83"/>
      <c r="Q81" s="83"/>
      <c r="R81" s="83"/>
      <c r="S81" s="85"/>
      <c r="T81" s="85"/>
      <c r="U81" s="85"/>
      <c r="V81" s="85"/>
      <c r="W81" s="94"/>
      <c r="X81" s="95">
        <v>1557</v>
      </c>
      <c r="Y81" s="87"/>
      <c r="Z81" s="87"/>
    </row>
    <row r="82" spans="1:26" x14ac:dyDescent="0.3">
      <c r="A82" s="29" t="s">
        <v>232</v>
      </c>
      <c r="B82" s="90" t="s">
        <v>241</v>
      </c>
      <c r="C82" s="90"/>
      <c r="D82" s="90"/>
      <c r="E82" s="90"/>
      <c r="F82" s="90"/>
      <c r="G82" s="90"/>
      <c r="H82" s="90"/>
      <c r="I82" s="90"/>
      <c r="J82" s="82"/>
      <c r="K82" s="90"/>
      <c r="L82" s="93"/>
      <c r="M82" s="93"/>
      <c r="N82" s="93"/>
      <c r="O82" s="90"/>
      <c r="P82" s="90"/>
      <c r="Q82" s="90"/>
      <c r="R82" s="92">
        <v>1560</v>
      </c>
      <c r="S82" s="93"/>
      <c r="T82" s="93"/>
      <c r="U82" s="91">
        <v>1555</v>
      </c>
      <c r="V82" s="29">
        <v>1554</v>
      </c>
      <c r="W82" s="65"/>
      <c r="X82" s="125"/>
      <c r="Y82" s="125"/>
      <c r="Z82" s="125"/>
    </row>
    <row r="83" spans="1:26" s="291" customFormat="1" x14ac:dyDescent="0.3">
      <c r="A83" s="29" t="s">
        <v>233</v>
      </c>
      <c r="B83" s="83" t="s">
        <v>30</v>
      </c>
      <c r="C83" s="83"/>
      <c r="D83" s="83">
        <v>1548</v>
      </c>
      <c r="E83" s="83">
        <v>1565</v>
      </c>
      <c r="F83" s="83">
        <v>1532</v>
      </c>
      <c r="G83" s="83">
        <v>1530</v>
      </c>
      <c r="H83" s="83">
        <v>1558</v>
      </c>
      <c r="I83" s="83">
        <v>1624</v>
      </c>
      <c r="J83" s="84">
        <v>1597</v>
      </c>
      <c r="K83" s="83">
        <v>1612</v>
      </c>
      <c r="L83" s="85"/>
      <c r="M83" s="124">
        <v>1683</v>
      </c>
      <c r="N83" s="85"/>
      <c r="O83" s="83"/>
      <c r="P83" s="83"/>
      <c r="Q83" s="83"/>
      <c r="R83" s="83"/>
      <c r="S83" s="85"/>
      <c r="T83" s="85"/>
      <c r="U83" s="85"/>
      <c r="V83" s="85"/>
      <c r="W83" s="94"/>
      <c r="X83" s="95">
        <v>1724</v>
      </c>
      <c r="Y83" s="95">
        <v>1721</v>
      </c>
      <c r="Z83" s="95">
        <v>1635</v>
      </c>
    </row>
    <row r="84" spans="1:26" x14ac:dyDescent="0.3">
      <c r="A84" s="29" t="s">
        <v>234</v>
      </c>
      <c r="B84" s="1" t="s">
        <v>243</v>
      </c>
      <c r="C84" s="286"/>
      <c r="D84" s="1"/>
      <c r="E84" s="1"/>
      <c r="F84" s="1"/>
      <c r="G84" s="1"/>
      <c r="H84" s="1"/>
      <c r="I84" s="1"/>
      <c r="J84" s="82"/>
      <c r="K84" s="1"/>
      <c r="L84" s="29"/>
      <c r="M84" s="29"/>
      <c r="N84" s="29"/>
      <c r="O84" s="1"/>
      <c r="P84" s="1"/>
      <c r="Q84" s="1"/>
      <c r="R84" s="1"/>
      <c r="S84" s="29"/>
      <c r="T84" s="29"/>
      <c r="U84" s="29"/>
      <c r="V84" s="29"/>
      <c r="W84" s="65"/>
      <c r="X84" s="95">
        <v>1531</v>
      </c>
      <c r="Y84" s="95">
        <v>1707</v>
      </c>
      <c r="Z84" s="87"/>
    </row>
    <row r="85" spans="1:26" s="291" customFormat="1" x14ac:dyDescent="0.3">
      <c r="A85" s="29" t="s">
        <v>236</v>
      </c>
      <c r="B85" s="286" t="s">
        <v>284</v>
      </c>
      <c r="C85" s="286"/>
      <c r="D85" s="92">
        <v>1527</v>
      </c>
      <c r="E85" s="286"/>
      <c r="F85" s="286"/>
      <c r="G85" s="286"/>
      <c r="H85" s="286"/>
      <c r="I85" s="286"/>
      <c r="J85" s="110" t="s">
        <v>178</v>
      </c>
      <c r="K85" s="110" t="s">
        <v>178</v>
      </c>
      <c r="L85" s="29"/>
      <c r="M85" s="29"/>
      <c r="N85" s="29"/>
      <c r="O85" s="110" t="s">
        <v>178</v>
      </c>
      <c r="P85" s="110" t="s">
        <v>178</v>
      </c>
      <c r="Q85" s="286"/>
      <c r="R85" s="286"/>
      <c r="S85" s="29"/>
      <c r="T85" s="29"/>
      <c r="U85" s="29"/>
      <c r="V85" s="29"/>
      <c r="W85" s="65"/>
      <c r="X85" s="95"/>
      <c r="Y85" s="125"/>
      <c r="Z85" s="125"/>
    </row>
    <row r="86" spans="1:26" x14ac:dyDescent="0.3">
      <c r="A86" s="29" t="s">
        <v>238</v>
      </c>
      <c r="B86" s="1" t="s">
        <v>176</v>
      </c>
      <c r="C86" s="286"/>
      <c r="D86" s="1"/>
      <c r="E86" s="1">
        <v>1522</v>
      </c>
      <c r="F86" s="1">
        <v>1551</v>
      </c>
      <c r="G86" s="1"/>
      <c r="H86" s="92">
        <v>1597</v>
      </c>
      <c r="I86" s="92">
        <v>1456</v>
      </c>
      <c r="J86" s="91">
        <v>1447</v>
      </c>
      <c r="K86" s="92">
        <v>1413</v>
      </c>
      <c r="L86" s="29">
        <v>1272</v>
      </c>
      <c r="M86" s="97"/>
      <c r="N86" s="97"/>
      <c r="O86" s="98"/>
      <c r="P86" s="98"/>
      <c r="Q86" s="98"/>
      <c r="R86" s="1"/>
      <c r="S86" s="29"/>
      <c r="T86" s="29"/>
      <c r="U86" s="97"/>
      <c r="V86" s="97"/>
      <c r="X86" s="107"/>
      <c r="Y86" s="107"/>
      <c r="Z86" s="107"/>
    </row>
    <row r="87" spans="1:26" x14ac:dyDescent="0.3">
      <c r="A87" s="29" t="s">
        <v>240</v>
      </c>
      <c r="B87" s="4" t="s">
        <v>113</v>
      </c>
      <c r="C87" s="4"/>
      <c r="D87" s="4"/>
      <c r="E87" s="4"/>
      <c r="F87" s="4">
        <v>1508</v>
      </c>
      <c r="G87" s="4">
        <v>1522</v>
      </c>
      <c r="H87" s="4">
        <v>1510</v>
      </c>
      <c r="I87" s="118">
        <v>1536</v>
      </c>
      <c r="J87" s="91">
        <v>1299</v>
      </c>
      <c r="K87" s="4">
        <v>1191</v>
      </c>
      <c r="L87" s="119"/>
      <c r="M87" s="119"/>
      <c r="N87" s="119"/>
      <c r="O87" s="120"/>
      <c r="P87" s="120"/>
      <c r="Q87" s="120"/>
      <c r="R87" s="120"/>
      <c r="S87" s="121"/>
      <c r="T87" s="121"/>
      <c r="U87" s="121"/>
      <c r="V87" s="121"/>
      <c r="W87" s="122"/>
      <c r="X87" s="107"/>
      <c r="Y87" s="107"/>
      <c r="Z87" s="107"/>
    </row>
    <row r="88" spans="1:26" x14ac:dyDescent="0.3">
      <c r="A88" s="29" t="s">
        <v>242</v>
      </c>
      <c r="B88" s="1" t="s">
        <v>245</v>
      </c>
      <c r="C88" s="286"/>
      <c r="D88" s="1"/>
      <c r="E88" s="1"/>
      <c r="F88" s="1"/>
      <c r="G88" s="1"/>
      <c r="H88" s="1"/>
      <c r="I88" s="1"/>
      <c r="J88" s="82"/>
      <c r="K88" s="1">
        <v>1495</v>
      </c>
      <c r="L88" s="29">
        <v>1525</v>
      </c>
      <c r="M88" s="29"/>
      <c r="N88" s="29"/>
      <c r="O88" s="1"/>
      <c r="P88" s="1"/>
      <c r="Q88" s="1"/>
      <c r="R88" s="1"/>
      <c r="S88" s="1"/>
      <c r="T88" s="1"/>
      <c r="U88" s="1"/>
      <c r="V88" s="1"/>
      <c r="X88" s="107"/>
      <c r="Y88" s="107"/>
      <c r="Z88" s="107"/>
    </row>
    <row r="89" spans="1:26" x14ac:dyDescent="0.3">
      <c r="A89" s="29" t="s">
        <v>244</v>
      </c>
      <c r="B89" s="1" t="s">
        <v>247</v>
      </c>
      <c r="C89" s="286"/>
      <c r="D89" s="1"/>
      <c r="E89" s="1"/>
      <c r="F89" s="1"/>
      <c r="G89" s="1"/>
      <c r="H89" s="1"/>
      <c r="I89" s="1"/>
      <c r="J89" s="82"/>
      <c r="K89" s="1"/>
      <c r="L89" s="29"/>
      <c r="M89" s="29"/>
      <c r="N89" s="29"/>
      <c r="O89" s="1"/>
      <c r="P89" s="83">
        <v>1492</v>
      </c>
      <c r="Q89" s="1"/>
      <c r="R89" s="1"/>
      <c r="S89" s="29"/>
      <c r="T89" s="29"/>
      <c r="U89" s="29"/>
      <c r="V89" s="29"/>
      <c r="W89" s="65"/>
      <c r="X89" s="95"/>
      <c r="Y89" s="125"/>
      <c r="Z89" s="125"/>
    </row>
    <row r="90" spans="1:26" x14ac:dyDescent="0.3">
      <c r="A90" s="29" t="s">
        <v>246</v>
      </c>
      <c r="B90" s="1" t="s">
        <v>249</v>
      </c>
      <c r="C90" s="286"/>
      <c r="D90" s="1"/>
      <c r="E90" s="1"/>
      <c r="F90" s="1"/>
      <c r="G90" s="1"/>
      <c r="H90" s="1"/>
      <c r="I90" s="1"/>
      <c r="J90" s="82"/>
      <c r="K90" s="92">
        <v>1489</v>
      </c>
      <c r="L90" s="29">
        <v>1325</v>
      </c>
      <c r="M90" s="29"/>
      <c r="N90" s="29"/>
      <c r="O90" s="1"/>
      <c r="P90" s="1"/>
      <c r="Q90" s="1"/>
      <c r="R90" s="1"/>
      <c r="S90" s="29"/>
      <c r="T90" s="29"/>
      <c r="U90" s="29"/>
      <c r="V90" s="29"/>
      <c r="W90" s="65"/>
      <c r="X90" s="95"/>
      <c r="Y90" s="125"/>
      <c r="Z90" s="125"/>
    </row>
    <row r="91" spans="1:26" x14ac:dyDescent="0.3">
      <c r="A91" s="29" t="s">
        <v>248</v>
      </c>
      <c r="B91" s="1" t="s">
        <v>111</v>
      </c>
      <c r="C91" s="286"/>
      <c r="D91" s="1"/>
      <c r="E91" s="1"/>
      <c r="F91" s="1"/>
      <c r="G91" s="92">
        <v>1467</v>
      </c>
      <c r="H91" s="1">
        <v>1396</v>
      </c>
      <c r="I91" s="92">
        <v>1461</v>
      </c>
      <c r="J91" s="91">
        <v>1435</v>
      </c>
      <c r="K91" s="110" t="s">
        <v>178</v>
      </c>
      <c r="L91" s="29"/>
      <c r="M91" s="29"/>
      <c r="N91" s="29"/>
      <c r="O91" s="1"/>
      <c r="P91" s="110"/>
      <c r="Q91" s="1"/>
      <c r="R91" s="1"/>
      <c r="S91" s="29"/>
      <c r="T91" s="29"/>
      <c r="U91" s="113"/>
      <c r="V91" s="29"/>
      <c r="W91" s="65"/>
      <c r="X91" s="125"/>
      <c r="Y91" s="95"/>
      <c r="Z91" s="125"/>
    </row>
    <row r="92" spans="1:26" x14ac:dyDescent="0.3">
      <c r="A92" s="29" t="s">
        <v>250</v>
      </c>
      <c r="B92" s="1" t="s">
        <v>251</v>
      </c>
      <c r="C92" s="286"/>
      <c r="D92" s="1"/>
      <c r="E92" s="1"/>
      <c r="F92" s="1"/>
      <c r="G92" s="1"/>
      <c r="H92" s="1"/>
      <c r="I92" s="1"/>
      <c r="J92" s="82"/>
      <c r="K92" s="1"/>
      <c r="L92" s="29"/>
      <c r="M92" s="93"/>
      <c r="N92" s="29"/>
      <c r="O92" s="110">
        <v>1456</v>
      </c>
      <c r="P92" s="1"/>
      <c r="Q92" s="1"/>
      <c r="R92" s="1"/>
      <c r="S92" s="1"/>
      <c r="T92" s="1"/>
      <c r="U92" s="1"/>
      <c r="V92" s="1"/>
      <c r="X92" s="95"/>
      <c r="Y92" s="125"/>
      <c r="Z92" s="125"/>
    </row>
    <row r="93" spans="1:26" x14ac:dyDescent="0.3">
      <c r="A93" s="29" t="s">
        <v>252</v>
      </c>
      <c r="B93" s="90" t="s">
        <v>253</v>
      </c>
      <c r="C93" s="90"/>
      <c r="D93" s="90"/>
      <c r="E93" s="90"/>
      <c r="F93" s="90"/>
      <c r="G93" s="90"/>
      <c r="H93" s="90"/>
      <c r="I93" s="90"/>
      <c r="J93" s="82"/>
      <c r="K93" s="90"/>
      <c r="L93" s="93"/>
      <c r="M93" s="93"/>
      <c r="N93" s="93"/>
      <c r="O93" s="90"/>
      <c r="P93" s="90"/>
      <c r="Q93" s="90"/>
      <c r="R93" s="90"/>
      <c r="S93" s="93">
        <v>1453</v>
      </c>
      <c r="T93" s="93">
        <v>1453</v>
      </c>
      <c r="U93" s="135">
        <v>1684</v>
      </c>
      <c r="V93" s="110" t="s">
        <v>173</v>
      </c>
      <c r="W93" s="109"/>
      <c r="X93" s="87"/>
      <c r="Y93" s="87"/>
      <c r="Z93" s="87"/>
    </row>
    <row r="94" spans="1:26" s="291" customFormat="1" x14ac:dyDescent="0.3">
      <c r="A94" s="29" t="s">
        <v>254</v>
      </c>
      <c r="B94" s="286" t="s">
        <v>118</v>
      </c>
      <c r="C94" s="286"/>
      <c r="D94" s="286">
        <v>1431</v>
      </c>
      <c r="E94" s="92">
        <v>1519</v>
      </c>
      <c r="F94" s="92">
        <v>1467</v>
      </c>
      <c r="G94" s="286">
        <v>1195</v>
      </c>
      <c r="H94" s="92">
        <v>1211</v>
      </c>
      <c r="I94" s="92">
        <v>1158</v>
      </c>
      <c r="J94" s="82">
        <v>1106</v>
      </c>
      <c r="K94" s="110"/>
      <c r="L94" s="110"/>
      <c r="M94" s="29"/>
      <c r="N94" s="286"/>
      <c r="O94" s="286"/>
      <c r="P94" s="110"/>
      <c r="Q94" s="286"/>
      <c r="R94" s="286"/>
      <c r="S94" s="29"/>
      <c r="T94" s="29"/>
      <c r="U94" s="113"/>
      <c r="V94" s="29"/>
      <c r="W94" s="65"/>
      <c r="X94" s="125"/>
      <c r="Y94" s="95"/>
      <c r="Z94" s="125"/>
    </row>
    <row r="95" spans="1:26" x14ac:dyDescent="0.3">
      <c r="A95" s="29" t="s">
        <v>256</v>
      </c>
      <c r="B95" s="83" t="s">
        <v>255</v>
      </c>
      <c r="C95" s="83"/>
      <c r="D95" s="83"/>
      <c r="E95" s="83"/>
      <c r="F95" s="83"/>
      <c r="G95" s="83"/>
      <c r="H95" s="83"/>
      <c r="I95" s="83"/>
      <c r="J95" s="84"/>
      <c r="K95" s="83"/>
      <c r="L95" s="85"/>
      <c r="M95" s="85"/>
      <c r="N95" s="85"/>
      <c r="O95" s="83"/>
      <c r="P95" s="83">
        <v>1420</v>
      </c>
      <c r="Q95" s="83">
        <v>1568</v>
      </c>
      <c r="R95" s="83">
        <v>1581</v>
      </c>
      <c r="S95" s="85"/>
      <c r="T95" s="124">
        <v>1631</v>
      </c>
      <c r="U95" s="85"/>
      <c r="V95" s="85"/>
      <c r="W95" s="94"/>
      <c r="X95" s="95" t="s">
        <v>173</v>
      </c>
      <c r="Y95" s="95" t="s">
        <v>173</v>
      </c>
      <c r="Z95" s="95" t="s">
        <v>173</v>
      </c>
    </row>
    <row r="96" spans="1:26" s="291" customFormat="1" x14ac:dyDescent="0.3">
      <c r="A96" s="29" t="s">
        <v>258</v>
      </c>
      <c r="B96" s="4" t="s">
        <v>266</v>
      </c>
      <c r="C96" s="4"/>
      <c r="D96" s="118">
        <v>1415</v>
      </c>
      <c r="E96" s="4">
        <v>1228</v>
      </c>
      <c r="F96" s="286"/>
      <c r="G96" s="92"/>
      <c r="H96" s="110"/>
      <c r="I96" s="286"/>
      <c r="J96" s="84"/>
      <c r="K96" s="110"/>
      <c r="L96" s="110"/>
      <c r="M96" s="29"/>
      <c r="N96" s="286"/>
      <c r="O96" s="286"/>
      <c r="P96" s="110"/>
      <c r="Q96" s="286"/>
      <c r="R96" s="286"/>
      <c r="S96" s="29"/>
      <c r="T96" s="29"/>
      <c r="U96" s="113"/>
      <c r="V96" s="29"/>
      <c r="W96" s="65"/>
      <c r="X96" s="125"/>
      <c r="Y96" s="95"/>
      <c r="Z96" s="125"/>
    </row>
    <row r="97" spans="1:26" x14ac:dyDescent="0.3">
      <c r="A97" s="29" t="s">
        <v>260</v>
      </c>
      <c r="B97" s="1" t="s">
        <v>257</v>
      </c>
      <c r="C97" s="286"/>
      <c r="D97" s="1"/>
      <c r="E97" s="1"/>
      <c r="F97" s="1"/>
      <c r="G97" s="1"/>
      <c r="H97" s="1"/>
      <c r="I97" s="1"/>
      <c r="J97" s="82"/>
      <c r="K97" s="1"/>
      <c r="L97" s="29">
        <v>1410</v>
      </c>
      <c r="M97" s="29"/>
      <c r="N97" s="29"/>
      <c r="O97" s="1"/>
      <c r="P97" s="135">
        <v>1542</v>
      </c>
      <c r="Q97" s="1"/>
      <c r="R97" s="1"/>
      <c r="S97" s="29"/>
      <c r="T97" s="29"/>
      <c r="U97" s="29"/>
      <c r="V97" s="29"/>
      <c r="W97" s="65"/>
      <c r="X97" s="95" t="s">
        <v>173</v>
      </c>
      <c r="Y97" s="125"/>
      <c r="Z97" s="125"/>
    </row>
    <row r="98" spans="1:26" s="291" customFormat="1" x14ac:dyDescent="0.3">
      <c r="A98" s="29" t="s">
        <v>261</v>
      </c>
      <c r="B98" s="286" t="s">
        <v>115</v>
      </c>
      <c r="C98" s="286"/>
      <c r="D98" s="286">
        <v>1394</v>
      </c>
      <c r="E98" s="286">
        <v>1410</v>
      </c>
      <c r="F98" s="286"/>
      <c r="G98" s="286">
        <v>1402</v>
      </c>
      <c r="H98" s="286">
        <v>1392</v>
      </c>
      <c r="I98" s="286">
        <v>1352</v>
      </c>
      <c r="J98" s="91">
        <v>1481</v>
      </c>
      <c r="K98" s="110" t="s">
        <v>178</v>
      </c>
      <c r="L98" s="110"/>
      <c r="M98" s="110"/>
      <c r="N98" s="29"/>
      <c r="O98" s="286"/>
      <c r="P98" s="286"/>
      <c r="Q98" s="286"/>
      <c r="R98" s="286"/>
      <c r="S98" s="286"/>
      <c r="T98" s="286"/>
      <c r="U98" s="286"/>
      <c r="V98" s="286"/>
      <c r="W98" s="37"/>
      <c r="X98" s="125"/>
      <c r="Y98" s="95"/>
      <c r="Z98" s="125"/>
    </row>
    <row r="99" spans="1:26" x14ac:dyDescent="0.3">
      <c r="A99" s="29" t="s">
        <v>263</v>
      </c>
      <c r="B99" s="1" t="s">
        <v>119</v>
      </c>
      <c r="C99" s="286"/>
      <c r="D99" s="1"/>
      <c r="E99" s="1"/>
      <c r="F99" s="1"/>
      <c r="G99" s="1">
        <v>1381</v>
      </c>
      <c r="H99" s="1">
        <v>1469</v>
      </c>
      <c r="I99" s="92">
        <v>1508</v>
      </c>
      <c r="J99" s="110" t="s">
        <v>173</v>
      </c>
      <c r="K99" s="110"/>
      <c r="L99" s="110"/>
      <c r="M99" s="29"/>
      <c r="N99" s="1"/>
      <c r="O99" s="1"/>
      <c r="P99" s="110"/>
      <c r="Q99" s="1"/>
      <c r="R99" s="1"/>
      <c r="S99" s="29"/>
      <c r="T99" s="29"/>
      <c r="U99" s="113"/>
      <c r="V99" s="29"/>
      <c r="W99" s="103"/>
      <c r="X99" s="104"/>
      <c r="Y99" s="104"/>
      <c r="Z99" s="104"/>
    </row>
    <row r="100" spans="1:26" x14ac:dyDescent="0.3">
      <c r="A100" s="29" t="s">
        <v>265</v>
      </c>
      <c r="B100" s="83" t="s">
        <v>32</v>
      </c>
      <c r="C100" s="83"/>
      <c r="D100" s="83"/>
      <c r="E100" s="83"/>
      <c r="F100" s="83"/>
      <c r="G100" s="83">
        <v>1368</v>
      </c>
      <c r="H100" s="83">
        <v>1443</v>
      </c>
      <c r="I100" s="83">
        <v>1444</v>
      </c>
      <c r="J100" s="84">
        <v>1469</v>
      </c>
      <c r="K100" s="83">
        <v>1488</v>
      </c>
      <c r="L100" s="85">
        <v>1549</v>
      </c>
      <c r="M100" s="85">
        <v>1544</v>
      </c>
      <c r="N100" s="85">
        <v>1523</v>
      </c>
      <c r="O100" s="83">
        <v>1519</v>
      </c>
      <c r="P100" s="83">
        <v>1512</v>
      </c>
      <c r="Q100" s="83">
        <v>1478</v>
      </c>
      <c r="R100" s="83">
        <v>1596</v>
      </c>
      <c r="S100" s="124">
        <v>1620</v>
      </c>
      <c r="T100" s="110">
        <v>1545</v>
      </c>
      <c r="U100" s="85"/>
      <c r="V100" s="110">
        <v>1549</v>
      </c>
      <c r="W100" s="109"/>
      <c r="X100" s="95">
        <v>1555</v>
      </c>
      <c r="Y100" s="95">
        <v>1551</v>
      </c>
      <c r="Z100" s="95">
        <v>1573</v>
      </c>
    </row>
    <row r="101" spans="1:26" x14ac:dyDescent="0.3">
      <c r="A101" s="29" t="s">
        <v>267</v>
      </c>
      <c r="B101" s="1" t="s">
        <v>259</v>
      </c>
      <c r="C101" s="286"/>
      <c r="D101" s="1"/>
      <c r="E101" s="1"/>
      <c r="F101" s="1"/>
      <c r="G101" s="1"/>
      <c r="H101" s="1"/>
      <c r="I101" s="1"/>
      <c r="J101" s="82"/>
      <c r="K101" s="1"/>
      <c r="L101" s="29">
        <v>1347</v>
      </c>
      <c r="M101" s="29"/>
      <c r="N101" s="29"/>
      <c r="O101" s="1"/>
      <c r="P101" s="1"/>
      <c r="Q101" s="1"/>
      <c r="R101" s="1"/>
      <c r="S101" s="29"/>
      <c r="T101" s="29"/>
      <c r="U101" s="29"/>
      <c r="V101" s="29"/>
      <c r="W101" s="65"/>
      <c r="X101" s="95"/>
      <c r="Y101" s="125"/>
      <c r="Z101" s="125"/>
    </row>
    <row r="102" spans="1:26" x14ac:dyDescent="0.3">
      <c r="A102" s="29" t="s">
        <v>269</v>
      </c>
      <c r="B102" s="1" t="s">
        <v>332</v>
      </c>
      <c r="C102" s="286"/>
      <c r="D102" s="1"/>
      <c r="E102" s="1"/>
      <c r="F102" s="1">
        <v>1333</v>
      </c>
      <c r="G102" s="110"/>
      <c r="H102" s="110"/>
      <c r="I102" s="1"/>
      <c r="J102" s="84"/>
      <c r="K102" s="110"/>
      <c r="L102" s="110"/>
      <c r="M102" s="29"/>
      <c r="N102" s="1"/>
      <c r="O102" s="1"/>
      <c r="P102" s="110"/>
      <c r="Q102" s="1"/>
      <c r="R102" s="1"/>
      <c r="S102" s="29"/>
      <c r="T102" s="29"/>
      <c r="U102" s="113"/>
      <c r="V102" s="29"/>
      <c r="W102" s="65"/>
      <c r="X102" s="125"/>
      <c r="Y102" s="95"/>
      <c r="Z102" s="125"/>
    </row>
    <row r="103" spans="1:26" x14ac:dyDescent="0.3">
      <c r="A103" s="29" t="s">
        <v>271</v>
      </c>
      <c r="B103" s="1" t="s">
        <v>179</v>
      </c>
      <c r="C103" s="286"/>
      <c r="D103" s="1"/>
      <c r="E103" s="1">
        <v>1322</v>
      </c>
      <c r="F103" s="1">
        <v>1300</v>
      </c>
      <c r="G103" s="1"/>
      <c r="H103" s="1">
        <v>1309</v>
      </c>
      <c r="I103" s="1">
        <v>1290</v>
      </c>
      <c r="J103" s="82">
        <v>1287</v>
      </c>
      <c r="K103" s="1"/>
      <c r="L103" s="91">
        <v>1436</v>
      </c>
      <c r="M103" s="29"/>
      <c r="N103" s="29"/>
      <c r="O103" s="110" t="s">
        <v>178</v>
      </c>
      <c r="P103" s="1"/>
      <c r="Q103" s="1"/>
      <c r="R103" s="1"/>
      <c r="S103" s="1"/>
      <c r="T103" s="1"/>
      <c r="U103" s="1"/>
      <c r="V103" s="1"/>
      <c r="X103" s="95"/>
      <c r="Y103" s="125"/>
      <c r="Z103" s="125"/>
    </row>
    <row r="104" spans="1:26" x14ac:dyDescent="0.3">
      <c r="A104" s="29" t="s">
        <v>273</v>
      </c>
      <c r="B104" s="90" t="s">
        <v>114</v>
      </c>
      <c r="C104" s="90"/>
      <c r="D104" s="90"/>
      <c r="E104" s="90"/>
      <c r="F104" s="90"/>
      <c r="G104" s="92">
        <v>1222</v>
      </c>
      <c r="H104" s="92">
        <v>1171</v>
      </c>
      <c r="I104" s="90"/>
      <c r="J104" s="110" t="s">
        <v>178</v>
      </c>
      <c r="K104" s="110" t="s">
        <v>178</v>
      </c>
      <c r="L104" s="93"/>
      <c r="M104" s="119"/>
      <c r="N104" s="119"/>
      <c r="O104" s="120"/>
      <c r="P104" s="120"/>
      <c r="Q104" s="120"/>
      <c r="R104" s="90"/>
      <c r="S104" s="93"/>
      <c r="T104" s="93"/>
      <c r="U104" s="119"/>
      <c r="V104" s="119"/>
      <c r="W104" s="127"/>
      <c r="X104" s="125"/>
      <c r="Y104" s="95"/>
      <c r="Z104" s="125"/>
    </row>
    <row r="105" spans="1:26" x14ac:dyDescent="0.3">
      <c r="A105" s="29" t="s">
        <v>275</v>
      </c>
      <c r="B105" s="1" t="s">
        <v>262</v>
      </c>
      <c r="C105" s="286"/>
      <c r="D105" s="1"/>
      <c r="E105" s="1"/>
      <c r="F105" s="1"/>
      <c r="G105" s="1"/>
      <c r="H105" s="1"/>
      <c r="I105" s="1"/>
      <c r="J105" s="82"/>
      <c r="K105" s="1"/>
      <c r="L105" s="29">
        <v>1172</v>
      </c>
      <c r="M105" s="97"/>
      <c r="N105" s="97"/>
      <c r="O105" s="98"/>
      <c r="P105" s="98"/>
      <c r="Q105" s="98"/>
      <c r="R105" s="1"/>
      <c r="S105" s="29"/>
      <c r="T105" s="29"/>
      <c r="U105" s="97"/>
      <c r="V105" s="97"/>
      <c r="W105" s="86"/>
      <c r="X105" s="104"/>
      <c r="Y105" s="104"/>
      <c r="Z105" s="104"/>
    </row>
    <row r="106" spans="1:26" x14ac:dyDescent="0.3">
      <c r="A106" s="29" t="s">
        <v>277</v>
      </c>
      <c r="B106" s="1" t="s">
        <v>264</v>
      </c>
      <c r="C106" s="286"/>
      <c r="D106" s="1"/>
      <c r="E106" s="1"/>
      <c r="F106" s="1"/>
      <c r="G106" s="1"/>
      <c r="H106" s="1"/>
      <c r="I106" s="1"/>
      <c r="J106" s="82"/>
      <c r="K106" s="1"/>
      <c r="L106" s="29">
        <v>1135</v>
      </c>
      <c r="M106" s="29">
        <v>1181</v>
      </c>
      <c r="N106" s="91">
        <v>1310</v>
      </c>
      <c r="O106" s="1"/>
      <c r="P106" s="110">
        <v>1100</v>
      </c>
      <c r="Q106" s="1"/>
      <c r="R106" s="1"/>
      <c r="S106" s="29"/>
      <c r="T106" s="29"/>
      <c r="U106" s="113"/>
      <c r="V106" s="29"/>
      <c r="W106" s="65"/>
      <c r="X106" s="125"/>
      <c r="Y106" s="95"/>
      <c r="Z106" s="125"/>
    </row>
    <row r="107" spans="1:26" x14ac:dyDescent="0.3">
      <c r="A107" s="29" t="s">
        <v>279</v>
      </c>
      <c r="B107" s="1" t="s">
        <v>266</v>
      </c>
      <c r="C107" s="286"/>
      <c r="D107" s="1"/>
      <c r="E107" s="1"/>
      <c r="F107" s="1"/>
      <c r="G107" s="1"/>
      <c r="H107" s="1"/>
      <c r="I107" s="1">
        <v>1270</v>
      </c>
      <c r="J107" s="82"/>
      <c r="K107" s="110"/>
      <c r="L107" s="110"/>
      <c r="M107" s="29"/>
      <c r="N107" s="1"/>
      <c r="O107" s="1"/>
      <c r="P107" s="110"/>
      <c r="Q107" s="1"/>
      <c r="R107" s="1"/>
      <c r="S107" s="29"/>
      <c r="T107" s="29"/>
      <c r="U107" s="113"/>
      <c r="V107" s="29"/>
      <c r="W107" s="65"/>
      <c r="X107" s="125"/>
      <c r="Y107" s="95"/>
      <c r="Z107" s="125"/>
    </row>
    <row r="108" spans="1:26" x14ac:dyDescent="0.3">
      <c r="A108" s="29" t="s">
        <v>281</v>
      </c>
      <c r="B108" s="1" t="s">
        <v>268</v>
      </c>
      <c r="C108" s="286"/>
      <c r="D108" s="1"/>
      <c r="E108" s="1"/>
      <c r="F108" s="1"/>
      <c r="G108" s="1"/>
      <c r="H108" s="1"/>
      <c r="I108" s="1"/>
      <c r="J108" s="91">
        <v>1243</v>
      </c>
      <c r="K108" s="110" t="s">
        <v>178</v>
      </c>
      <c r="L108" s="110"/>
      <c r="M108" s="29"/>
      <c r="N108" s="1"/>
      <c r="O108" s="1"/>
      <c r="P108" s="110"/>
      <c r="Q108" s="1"/>
      <c r="R108" s="1"/>
      <c r="S108" s="29"/>
      <c r="T108" s="29"/>
      <c r="U108" s="113"/>
      <c r="V108" s="29"/>
      <c r="W108" s="65"/>
      <c r="X108" s="125"/>
      <c r="Y108" s="95"/>
      <c r="Z108" s="125"/>
    </row>
    <row r="109" spans="1:26" s="291" customFormat="1" x14ac:dyDescent="0.3">
      <c r="A109" s="29" t="s">
        <v>283</v>
      </c>
      <c r="B109" s="83" t="s">
        <v>39</v>
      </c>
      <c r="C109" s="83"/>
      <c r="D109" s="83">
        <v>1242</v>
      </c>
      <c r="E109" s="83">
        <v>1242</v>
      </c>
      <c r="F109" s="83"/>
      <c r="G109" s="83">
        <v>1251</v>
      </c>
      <c r="H109" s="83">
        <v>1277</v>
      </c>
      <c r="I109" s="83"/>
      <c r="J109" s="84">
        <v>1306</v>
      </c>
      <c r="K109" s="83">
        <v>1324</v>
      </c>
      <c r="L109" s="85">
        <v>1322</v>
      </c>
      <c r="M109" s="85">
        <v>1311</v>
      </c>
      <c r="N109" s="85">
        <v>1288</v>
      </c>
      <c r="O109" s="83">
        <v>1315</v>
      </c>
      <c r="P109" s="83">
        <v>1313</v>
      </c>
      <c r="Q109" s="83">
        <v>1388</v>
      </c>
      <c r="R109" s="118">
        <v>1447</v>
      </c>
      <c r="S109" s="110">
        <v>1423</v>
      </c>
      <c r="T109" s="110">
        <v>1422</v>
      </c>
      <c r="U109" s="110">
        <v>1434</v>
      </c>
      <c r="V109" s="110">
        <v>1438</v>
      </c>
      <c r="W109" s="109"/>
      <c r="X109" s="95">
        <v>1442</v>
      </c>
      <c r="Y109" s="95">
        <v>1450</v>
      </c>
      <c r="Z109" s="95" t="s">
        <v>173</v>
      </c>
    </row>
    <row r="110" spans="1:26" x14ac:dyDescent="0.3">
      <c r="A110" s="29" t="s">
        <v>285</v>
      </c>
      <c r="B110" s="1" t="s">
        <v>124</v>
      </c>
      <c r="C110" s="286"/>
      <c r="D110" s="1"/>
      <c r="E110" s="1"/>
      <c r="F110" s="1"/>
      <c r="G110" s="92">
        <v>1198</v>
      </c>
      <c r="H110" s="92">
        <v>1171</v>
      </c>
      <c r="I110" s="1">
        <v>1028</v>
      </c>
      <c r="J110" s="84">
        <v>1040</v>
      </c>
      <c r="K110" s="110"/>
      <c r="L110" s="110"/>
      <c r="M110" s="29"/>
      <c r="N110" s="1"/>
      <c r="O110" s="1"/>
      <c r="P110" s="110"/>
      <c r="Q110" s="1"/>
      <c r="R110" s="1"/>
      <c r="S110" s="29"/>
      <c r="T110" s="29"/>
      <c r="U110" s="113"/>
      <c r="V110" s="29"/>
      <c r="W110" s="65"/>
      <c r="X110" s="125"/>
      <c r="Y110" s="95"/>
      <c r="Z110" s="125"/>
    </row>
    <row r="111" spans="1:26" x14ac:dyDescent="0.3">
      <c r="A111" s="29" t="s">
        <v>287</v>
      </c>
      <c r="B111" s="83" t="s">
        <v>33</v>
      </c>
      <c r="C111" s="83"/>
      <c r="D111" s="83"/>
      <c r="E111" s="83"/>
      <c r="F111" s="83">
        <v>1194</v>
      </c>
      <c r="G111" s="83">
        <v>1217</v>
      </c>
      <c r="H111" s="83">
        <v>1241</v>
      </c>
      <c r="I111" s="83"/>
      <c r="J111" s="84">
        <v>1288</v>
      </c>
      <c r="K111" s="83">
        <v>1266</v>
      </c>
      <c r="L111" s="85">
        <v>1302</v>
      </c>
      <c r="M111" s="85">
        <v>1318</v>
      </c>
      <c r="N111" s="85">
        <v>1370</v>
      </c>
      <c r="O111" s="83">
        <v>1409</v>
      </c>
      <c r="P111" s="83">
        <v>1372</v>
      </c>
      <c r="Q111" s="83">
        <v>1414</v>
      </c>
      <c r="R111" s="118">
        <v>1421</v>
      </c>
      <c r="S111" s="85">
        <v>1375</v>
      </c>
      <c r="T111" s="118">
        <v>1415</v>
      </c>
      <c r="U111" s="85">
        <v>1394</v>
      </c>
      <c r="V111" s="85">
        <v>1401</v>
      </c>
      <c r="W111" s="94"/>
      <c r="X111" s="95">
        <v>1400</v>
      </c>
      <c r="Y111" s="95">
        <v>1401</v>
      </c>
      <c r="Z111" s="95">
        <v>1415</v>
      </c>
    </row>
    <row r="112" spans="1:26" x14ac:dyDescent="0.3">
      <c r="A112" s="29" t="s">
        <v>289</v>
      </c>
      <c r="B112" s="1" t="s">
        <v>180</v>
      </c>
      <c r="C112" s="286"/>
      <c r="D112" s="1"/>
      <c r="E112" s="1"/>
      <c r="F112" s="1"/>
      <c r="G112" s="1"/>
      <c r="H112" s="1">
        <v>1156</v>
      </c>
      <c r="I112" s="1"/>
      <c r="J112" s="84"/>
      <c r="K112" s="110"/>
      <c r="L112" s="110"/>
      <c r="M112" s="29"/>
      <c r="N112" s="1"/>
      <c r="O112" s="1"/>
      <c r="P112" s="110"/>
      <c r="Q112" s="1"/>
      <c r="R112" s="1"/>
      <c r="S112" s="29"/>
      <c r="T112" s="29"/>
      <c r="U112" s="113"/>
      <c r="V112" s="29"/>
      <c r="W112" s="65"/>
      <c r="X112" s="125"/>
      <c r="Y112" s="95"/>
      <c r="Z112" s="125"/>
    </row>
    <row r="113" spans="1:26" x14ac:dyDescent="0.3">
      <c r="A113" s="29" t="s">
        <v>291</v>
      </c>
      <c r="B113" s="1" t="s">
        <v>270</v>
      </c>
      <c r="C113" s="286"/>
      <c r="D113" s="1"/>
      <c r="E113" s="1"/>
      <c r="F113" s="1"/>
      <c r="G113" s="1"/>
      <c r="H113" s="1"/>
      <c r="I113" s="92">
        <v>1110</v>
      </c>
      <c r="J113" s="82">
        <v>1108</v>
      </c>
      <c r="K113" s="110"/>
      <c r="L113" s="110"/>
      <c r="M113" s="29"/>
      <c r="N113" s="1"/>
      <c r="O113" s="1"/>
      <c r="P113" s="110"/>
      <c r="Q113" s="1"/>
      <c r="R113" s="1"/>
      <c r="S113" s="29"/>
      <c r="T113" s="29"/>
      <c r="U113" s="113"/>
      <c r="V113" s="29"/>
      <c r="W113" s="65"/>
      <c r="X113" s="125"/>
      <c r="Y113" s="95"/>
      <c r="Z113" s="125"/>
    </row>
    <row r="114" spans="1:26" x14ac:dyDescent="0.3">
      <c r="A114" s="29" t="s">
        <v>293</v>
      </c>
      <c r="B114" s="245" t="s">
        <v>274</v>
      </c>
      <c r="C114" s="245"/>
      <c r="D114" s="245"/>
      <c r="E114" s="245">
        <v>1082</v>
      </c>
      <c r="F114" s="245">
        <v>1089</v>
      </c>
      <c r="G114" s="245"/>
      <c r="H114" s="245"/>
      <c r="I114" s="246">
        <v>1018</v>
      </c>
      <c r="J114" s="247" t="s">
        <v>178</v>
      </c>
      <c r="K114" s="247"/>
      <c r="L114" s="248"/>
      <c r="M114" s="248"/>
      <c r="N114" s="248"/>
      <c r="O114" s="247"/>
      <c r="P114" s="247"/>
      <c r="Q114" s="245"/>
      <c r="R114" s="245"/>
      <c r="S114" s="248"/>
      <c r="T114" s="248"/>
      <c r="U114" s="248"/>
      <c r="V114" s="248"/>
      <c r="W114" s="65"/>
      <c r="X114" s="249"/>
      <c r="Y114" s="250"/>
      <c r="Z114" s="250"/>
    </row>
    <row r="115" spans="1:26" x14ac:dyDescent="0.3">
      <c r="A115" s="29" t="s">
        <v>295</v>
      </c>
      <c r="B115" s="1" t="s">
        <v>135</v>
      </c>
      <c r="C115" s="286"/>
      <c r="D115" s="1"/>
      <c r="E115" s="1"/>
      <c r="F115" s="1">
        <v>1059</v>
      </c>
      <c r="G115" s="1">
        <v>1069</v>
      </c>
      <c r="H115" s="1">
        <v>1120</v>
      </c>
      <c r="I115" s="1"/>
      <c r="J115" s="84"/>
      <c r="K115" s="110"/>
      <c r="L115" s="110"/>
      <c r="M115" s="29"/>
      <c r="N115" s="1"/>
      <c r="O115" s="1"/>
      <c r="P115" s="110"/>
      <c r="Q115" s="1"/>
      <c r="R115" s="1"/>
      <c r="S115" s="29"/>
      <c r="T115" s="29"/>
      <c r="U115" s="113"/>
      <c r="V115" s="29"/>
      <c r="W115" s="65"/>
      <c r="X115" s="125"/>
      <c r="Y115" s="95"/>
      <c r="Z115" s="125"/>
    </row>
    <row r="116" spans="1:26" x14ac:dyDescent="0.3">
      <c r="A116" s="29" t="s">
        <v>297</v>
      </c>
      <c r="B116" s="90" t="s">
        <v>351</v>
      </c>
      <c r="C116" s="90"/>
      <c r="D116" s="90"/>
      <c r="E116" s="90">
        <v>1056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249"/>
      <c r="Y116" s="250"/>
      <c r="Z116" s="250"/>
    </row>
    <row r="117" spans="1:26" x14ac:dyDescent="0.3">
      <c r="A117" s="29" t="s">
        <v>299</v>
      </c>
      <c r="B117" s="1" t="s">
        <v>272</v>
      </c>
      <c r="C117" s="286"/>
      <c r="D117" s="1"/>
      <c r="E117" s="1"/>
      <c r="F117" s="1"/>
      <c r="G117" s="1"/>
      <c r="H117" s="1"/>
      <c r="I117" s="1">
        <v>1044</v>
      </c>
      <c r="J117" s="84">
        <v>1071</v>
      </c>
      <c r="K117" s="110"/>
      <c r="L117" s="110"/>
      <c r="M117" s="29"/>
      <c r="N117" s="1"/>
      <c r="O117" s="1"/>
      <c r="P117" s="110"/>
      <c r="Q117" s="1"/>
      <c r="R117" s="1"/>
      <c r="S117" s="29"/>
      <c r="T117" s="29"/>
      <c r="U117" s="113"/>
      <c r="V117" s="29"/>
      <c r="W117" s="65"/>
      <c r="X117" s="125"/>
      <c r="Y117" s="95"/>
      <c r="Z117" s="125"/>
    </row>
    <row r="118" spans="1:26" x14ac:dyDescent="0.3">
      <c r="A118" s="29" t="s">
        <v>301</v>
      </c>
      <c r="B118" s="1" t="s">
        <v>337</v>
      </c>
      <c r="C118" s="286"/>
      <c r="D118" s="1"/>
      <c r="E118" s="1"/>
      <c r="F118" s="1">
        <v>1042</v>
      </c>
      <c r="G118" s="1"/>
      <c r="H118" s="1"/>
      <c r="I118" s="1"/>
      <c r="J118" s="84"/>
      <c r="K118" s="110"/>
      <c r="L118" s="110"/>
      <c r="M118" s="29"/>
      <c r="N118" s="1"/>
      <c r="O118" s="1"/>
      <c r="P118" s="110"/>
      <c r="Q118" s="1"/>
      <c r="R118" s="1"/>
      <c r="S118" s="29"/>
      <c r="T118" s="29"/>
      <c r="U118" s="113"/>
      <c r="V118" s="29"/>
      <c r="W118" s="65"/>
      <c r="X118" s="125"/>
      <c r="Y118" s="95"/>
      <c r="Z118" s="125"/>
    </row>
    <row r="119" spans="1:26" x14ac:dyDescent="0.3">
      <c r="A119" s="29" t="s">
        <v>303</v>
      </c>
      <c r="B119" s="1" t="s">
        <v>181</v>
      </c>
      <c r="C119" s="286"/>
      <c r="D119" s="1"/>
      <c r="E119" s="1"/>
      <c r="F119" s="1"/>
      <c r="G119" s="1"/>
      <c r="H119" s="110" t="s">
        <v>173</v>
      </c>
      <c r="I119" s="1"/>
      <c r="J119" s="84"/>
      <c r="K119" s="110"/>
      <c r="L119" s="110"/>
      <c r="M119" s="29"/>
      <c r="N119" s="1"/>
      <c r="O119" s="1"/>
      <c r="P119" s="110"/>
      <c r="Q119" s="1"/>
      <c r="R119" s="1"/>
      <c r="S119" s="29"/>
      <c r="T119" s="29"/>
      <c r="U119" s="113"/>
      <c r="V119" s="29"/>
      <c r="W119" s="65"/>
      <c r="X119" s="125"/>
      <c r="Y119" s="95"/>
      <c r="Z119" s="125"/>
    </row>
    <row r="120" spans="1:26" x14ac:dyDescent="0.3">
      <c r="A120" s="29" t="s">
        <v>305</v>
      </c>
      <c r="B120" s="1" t="s">
        <v>276</v>
      </c>
      <c r="C120" s="286"/>
      <c r="D120" s="1"/>
      <c r="E120" s="1"/>
      <c r="F120" s="1"/>
      <c r="G120" s="1"/>
      <c r="H120" s="1"/>
      <c r="I120" s="1"/>
      <c r="J120" s="82"/>
      <c r="K120" s="1"/>
      <c r="L120" s="29"/>
      <c r="M120" s="29"/>
      <c r="N120" s="29"/>
      <c r="O120" s="1"/>
      <c r="P120" s="1"/>
      <c r="Q120" s="1"/>
      <c r="R120" s="1"/>
      <c r="S120" s="29"/>
      <c r="T120" s="29"/>
      <c r="U120" s="29"/>
      <c r="V120" s="29"/>
      <c r="W120" s="65"/>
      <c r="X120" s="95" t="s">
        <v>173</v>
      </c>
      <c r="Y120" s="95" t="s">
        <v>173</v>
      </c>
      <c r="Z120" s="125"/>
    </row>
    <row r="121" spans="1:26" x14ac:dyDescent="0.3">
      <c r="A121" s="29" t="s">
        <v>307</v>
      </c>
      <c r="B121" s="1" t="s">
        <v>278</v>
      </c>
      <c r="C121" s="286"/>
      <c r="D121" s="1"/>
      <c r="E121" s="1"/>
      <c r="F121" s="1"/>
      <c r="G121" s="1"/>
      <c r="H121" s="1"/>
      <c r="I121" s="1"/>
      <c r="J121" s="82"/>
      <c r="K121" s="1"/>
      <c r="L121" s="29"/>
      <c r="M121" s="29"/>
      <c r="N121" s="29"/>
      <c r="O121" s="1"/>
      <c r="P121" s="1"/>
      <c r="Q121" s="1"/>
      <c r="R121" s="1"/>
      <c r="S121" s="29"/>
      <c r="T121" s="29"/>
      <c r="U121" s="29"/>
      <c r="V121" s="29"/>
      <c r="W121" s="65"/>
      <c r="X121" s="125"/>
      <c r="Y121" s="125"/>
      <c r="Z121" s="95" t="s">
        <v>173</v>
      </c>
    </row>
    <row r="122" spans="1:26" x14ac:dyDescent="0.3">
      <c r="A122" s="29" t="s">
        <v>309</v>
      </c>
      <c r="B122" s="1" t="s">
        <v>280</v>
      </c>
      <c r="C122" s="286"/>
      <c r="D122" s="1"/>
      <c r="E122" s="1"/>
      <c r="F122" s="1"/>
      <c r="G122" s="1"/>
      <c r="H122" s="1"/>
      <c r="I122" s="1"/>
      <c r="J122" s="82"/>
      <c r="K122" s="1"/>
      <c r="L122" s="29"/>
      <c r="M122" s="29"/>
      <c r="N122" s="29"/>
      <c r="O122" s="1"/>
      <c r="P122" s="1"/>
      <c r="Q122" s="1"/>
      <c r="R122" s="1"/>
      <c r="S122" s="110" t="s">
        <v>173</v>
      </c>
      <c r="T122" s="29"/>
      <c r="U122" s="29"/>
      <c r="V122" s="29"/>
      <c r="W122" s="65"/>
      <c r="X122" s="125"/>
      <c r="Y122" s="125"/>
      <c r="Z122" s="95" t="s">
        <v>173</v>
      </c>
    </row>
    <row r="123" spans="1:26" x14ac:dyDescent="0.3">
      <c r="A123" s="29" t="s">
        <v>311</v>
      </c>
      <c r="B123" s="1" t="s">
        <v>333</v>
      </c>
      <c r="C123" s="286"/>
      <c r="D123" s="1"/>
      <c r="E123" s="1"/>
      <c r="F123" s="110" t="s">
        <v>178</v>
      </c>
      <c r="G123" s="1"/>
      <c r="H123" s="1"/>
      <c r="I123" s="1"/>
      <c r="J123" s="82"/>
      <c r="K123" s="1"/>
      <c r="L123" s="29"/>
      <c r="M123" s="29"/>
      <c r="N123" s="29"/>
      <c r="O123" s="1"/>
      <c r="P123" s="1"/>
      <c r="Q123" s="1"/>
      <c r="R123" s="1"/>
      <c r="S123" s="29"/>
      <c r="T123" s="29"/>
      <c r="U123" s="113"/>
      <c r="V123" s="29"/>
      <c r="W123" s="65"/>
      <c r="X123" s="125"/>
      <c r="Y123" s="95"/>
      <c r="Z123" s="125"/>
    </row>
    <row r="124" spans="1:26" x14ac:dyDescent="0.3">
      <c r="A124" s="29" t="s">
        <v>313</v>
      </c>
      <c r="B124" s="4" t="s">
        <v>338</v>
      </c>
      <c r="C124" s="4"/>
      <c r="D124" s="4"/>
      <c r="E124" s="4"/>
      <c r="F124" s="110" t="s">
        <v>178</v>
      </c>
      <c r="G124" s="110"/>
      <c r="H124" s="4"/>
      <c r="I124" s="110"/>
      <c r="J124" s="110"/>
      <c r="K124" s="110"/>
      <c r="L124" s="110"/>
      <c r="M124" s="110"/>
      <c r="N124" s="119"/>
      <c r="O124" s="120"/>
      <c r="P124" s="120"/>
      <c r="Q124" s="120"/>
      <c r="R124" s="120"/>
      <c r="S124" s="119"/>
      <c r="T124" s="120"/>
      <c r="U124" s="119"/>
      <c r="V124" s="119"/>
      <c r="W124" s="127"/>
      <c r="X124" s="125"/>
      <c r="Y124" s="95"/>
      <c r="Z124" s="125"/>
    </row>
    <row r="125" spans="1:26" x14ac:dyDescent="0.3">
      <c r="A125" s="29" t="s">
        <v>314</v>
      </c>
      <c r="B125" s="1" t="s">
        <v>142</v>
      </c>
      <c r="C125" s="286"/>
      <c r="D125" s="1"/>
      <c r="E125" s="1"/>
      <c r="F125" s="1"/>
      <c r="G125" s="110" t="s">
        <v>178</v>
      </c>
      <c r="H125" s="110" t="s">
        <v>178</v>
      </c>
      <c r="I125" s="1"/>
      <c r="J125" s="84"/>
      <c r="K125" s="110"/>
      <c r="L125" s="110"/>
      <c r="M125" s="29"/>
      <c r="N125" s="1"/>
      <c r="O125" s="1"/>
      <c r="P125" s="110"/>
      <c r="Q125" s="1"/>
      <c r="R125" s="1"/>
      <c r="S125" s="29"/>
      <c r="T125" s="29"/>
      <c r="U125" s="113"/>
      <c r="V125" s="29"/>
      <c r="W125" s="65"/>
      <c r="X125" s="125"/>
      <c r="Y125" s="95"/>
      <c r="Z125" s="125"/>
    </row>
    <row r="126" spans="1:26" x14ac:dyDescent="0.3">
      <c r="A126" s="29" t="s">
        <v>316</v>
      </c>
      <c r="B126" s="1" t="s">
        <v>282</v>
      </c>
      <c r="C126" s="286"/>
      <c r="D126" s="1"/>
      <c r="E126" s="1"/>
      <c r="F126" s="1"/>
      <c r="G126" s="1"/>
      <c r="H126" s="1"/>
      <c r="I126" s="1"/>
      <c r="J126" s="82"/>
      <c r="K126" s="1"/>
      <c r="L126" s="29"/>
      <c r="M126" s="29"/>
      <c r="N126" s="29"/>
      <c r="O126" s="1"/>
      <c r="P126" s="1"/>
      <c r="Q126" s="110" t="s">
        <v>178</v>
      </c>
      <c r="R126" s="1"/>
      <c r="S126" s="1"/>
      <c r="T126" s="1"/>
      <c r="U126" s="1"/>
      <c r="V126" s="1"/>
      <c r="X126" s="107"/>
      <c r="Y126" s="107"/>
      <c r="Z126" s="107"/>
    </row>
    <row r="127" spans="1:26" x14ac:dyDescent="0.3">
      <c r="A127" s="29" t="s">
        <v>318</v>
      </c>
      <c r="B127" s="1" t="s">
        <v>286</v>
      </c>
      <c r="C127" s="286"/>
      <c r="D127" s="1"/>
      <c r="E127" s="1"/>
      <c r="F127" s="1"/>
      <c r="G127" s="1"/>
      <c r="H127" s="1"/>
      <c r="I127" s="1"/>
      <c r="J127" s="82"/>
      <c r="K127" s="1"/>
      <c r="L127" s="29"/>
      <c r="M127" s="110" t="s">
        <v>178</v>
      </c>
      <c r="N127" s="29"/>
      <c r="O127" s="1"/>
      <c r="P127" s="1"/>
      <c r="Q127" s="1"/>
      <c r="R127" s="1"/>
      <c r="S127" s="1"/>
      <c r="T127" s="1"/>
      <c r="U127" s="1"/>
      <c r="V127" s="1"/>
      <c r="X127" s="125"/>
      <c r="Y127" s="95"/>
      <c r="Z127" s="125"/>
    </row>
    <row r="128" spans="1:26" x14ac:dyDescent="0.3">
      <c r="A128" s="29" t="s">
        <v>334</v>
      </c>
      <c r="B128" s="1" t="s">
        <v>288</v>
      </c>
      <c r="C128" s="286"/>
      <c r="D128" s="1"/>
      <c r="E128" s="1"/>
      <c r="F128" s="1"/>
      <c r="G128" s="1"/>
      <c r="H128" s="1"/>
      <c r="I128" s="1"/>
      <c r="J128" s="82"/>
      <c r="K128" s="1"/>
      <c r="L128" s="29"/>
      <c r="M128" s="110" t="s">
        <v>178</v>
      </c>
      <c r="N128" s="29"/>
      <c r="O128" s="1"/>
      <c r="P128" s="1"/>
      <c r="Q128" s="1"/>
      <c r="R128" s="1"/>
      <c r="S128" s="1"/>
      <c r="T128" s="1"/>
      <c r="U128" s="1"/>
      <c r="V128" s="1"/>
      <c r="X128" s="125"/>
      <c r="Y128" s="95"/>
      <c r="Z128" s="125"/>
    </row>
    <row r="129" spans="1:26" x14ac:dyDescent="0.3">
      <c r="A129" s="29" t="s">
        <v>335</v>
      </c>
      <c r="B129" s="1" t="s">
        <v>290</v>
      </c>
      <c r="C129" s="286"/>
      <c r="D129" s="1"/>
      <c r="E129" s="1"/>
      <c r="F129" s="1"/>
      <c r="G129" s="1"/>
      <c r="H129" s="1"/>
      <c r="I129" s="1"/>
      <c r="J129" s="82"/>
      <c r="K129" s="1"/>
      <c r="L129" s="29"/>
      <c r="M129" s="110" t="s">
        <v>178</v>
      </c>
      <c r="N129" s="29"/>
      <c r="O129" s="1"/>
      <c r="P129" s="1"/>
      <c r="Q129" s="1"/>
      <c r="R129" s="1"/>
      <c r="S129" s="1"/>
      <c r="T129" s="1"/>
      <c r="U129" s="1"/>
      <c r="V129" s="1"/>
      <c r="X129" s="125"/>
      <c r="Y129" s="95"/>
      <c r="Z129" s="125"/>
    </row>
    <row r="130" spans="1:26" x14ac:dyDescent="0.3">
      <c r="A130" s="29" t="s">
        <v>336</v>
      </c>
      <c r="B130" s="1" t="s">
        <v>292</v>
      </c>
      <c r="C130" s="286"/>
      <c r="D130" s="1"/>
      <c r="E130" s="1"/>
      <c r="F130" s="1"/>
      <c r="G130" s="1"/>
      <c r="H130" s="1"/>
      <c r="I130" s="1"/>
      <c r="J130" s="136"/>
      <c r="K130" s="1"/>
      <c r="L130" s="110" t="s">
        <v>178</v>
      </c>
      <c r="M130" s="29"/>
      <c r="N130" s="1"/>
      <c r="O130" s="1"/>
      <c r="P130" s="110"/>
      <c r="Q130" s="1"/>
      <c r="R130" s="1"/>
      <c r="S130" s="29"/>
      <c r="T130" s="29"/>
      <c r="U130" s="113"/>
      <c r="V130" s="29"/>
      <c r="W130" s="65"/>
      <c r="X130" s="125"/>
      <c r="Y130" s="95"/>
      <c r="Z130" s="125"/>
    </row>
    <row r="131" spans="1:26" x14ac:dyDescent="0.3">
      <c r="A131" s="29" t="s">
        <v>339</v>
      </c>
      <c r="B131" s="1" t="s">
        <v>294</v>
      </c>
      <c r="C131" s="286"/>
      <c r="D131" s="1"/>
      <c r="E131" s="1"/>
      <c r="F131" s="1"/>
      <c r="G131" s="1"/>
      <c r="H131" s="1"/>
      <c r="I131" s="1"/>
      <c r="J131" s="136"/>
      <c r="K131" s="110" t="s">
        <v>178</v>
      </c>
      <c r="L131" s="110"/>
      <c r="M131" s="29"/>
      <c r="N131" s="1"/>
      <c r="O131" s="1"/>
      <c r="P131" s="110"/>
      <c r="Q131" s="1"/>
      <c r="R131" s="1"/>
      <c r="S131" s="29"/>
      <c r="T131" s="29"/>
      <c r="U131" s="113"/>
      <c r="V131" s="29"/>
      <c r="W131" s="65"/>
      <c r="X131" s="125"/>
      <c r="Y131" s="95"/>
      <c r="Z131" s="125"/>
    </row>
    <row r="132" spans="1:26" x14ac:dyDescent="0.3">
      <c r="A132" s="29" t="s">
        <v>340</v>
      </c>
      <c r="B132" s="1" t="s">
        <v>296</v>
      </c>
      <c r="C132" s="286"/>
      <c r="D132" s="1"/>
      <c r="E132" s="1"/>
      <c r="F132" s="1"/>
      <c r="G132" s="1"/>
      <c r="H132" s="1"/>
      <c r="I132" s="1"/>
      <c r="J132" s="136"/>
      <c r="K132" s="110" t="s">
        <v>178</v>
      </c>
      <c r="L132" s="110"/>
      <c r="M132" s="110"/>
      <c r="N132" s="29"/>
      <c r="O132" s="1"/>
      <c r="P132" s="1"/>
      <c r="Q132" s="1"/>
      <c r="R132" s="1"/>
      <c r="S132" s="1"/>
      <c r="T132" s="1"/>
      <c r="U132" s="1"/>
      <c r="V132" s="1"/>
      <c r="X132" s="125"/>
      <c r="Y132" s="95"/>
      <c r="Z132" s="125"/>
    </row>
    <row r="133" spans="1:26" x14ac:dyDescent="0.3">
      <c r="A133" s="29" t="s">
        <v>353</v>
      </c>
      <c r="B133" s="1" t="s">
        <v>298</v>
      </c>
      <c r="C133" s="286"/>
      <c r="D133" s="1"/>
      <c r="E133" s="1"/>
      <c r="F133" s="1"/>
      <c r="G133" s="1"/>
      <c r="H133" s="1"/>
      <c r="I133" s="1"/>
      <c r="J133" s="82"/>
      <c r="K133" s="110" t="s">
        <v>178</v>
      </c>
      <c r="L133" s="29"/>
      <c r="M133" s="29"/>
      <c r="N133" s="29"/>
      <c r="O133" s="110"/>
      <c r="P133" s="110"/>
      <c r="Q133" s="1"/>
      <c r="R133" s="1"/>
      <c r="S133" s="29"/>
      <c r="T133" s="29"/>
      <c r="U133" s="29"/>
      <c r="V133" s="29"/>
      <c r="W133" s="65"/>
      <c r="X133" s="95"/>
      <c r="Y133" s="125"/>
      <c r="Z133" s="125"/>
    </row>
    <row r="134" spans="1:26" x14ac:dyDescent="0.3">
      <c r="A134" s="29" t="s">
        <v>354</v>
      </c>
      <c r="B134" s="1" t="s">
        <v>300</v>
      </c>
      <c r="C134" s="286"/>
      <c r="D134" s="1"/>
      <c r="E134" s="1"/>
      <c r="F134" s="1"/>
      <c r="G134" s="1"/>
      <c r="H134" s="1"/>
      <c r="I134" s="1"/>
      <c r="J134" s="110" t="s">
        <v>178</v>
      </c>
      <c r="K134" s="110" t="s">
        <v>178</v>
      </c>
      <c r="L134" s="110"/>
      <c r="M134" s="29"/>
      <c r="N134" s="1"/>
      <c r="O134" s="1"/>
      <c r="P134" s="110"/>
      <c r="Q134" s="1"/>
      <c r="R134" s="1"/>
      <c r="S134" s="29"/>
      <c r="T134" s="29"/>
      <c r="U134" s="113"/>
      <c r="V134" s="29"/>
      <c r="W134" s="65"/>
      <c r="X134" s="125"/>
      <c r="Y134" s="95"/>
      <c r="Z134" s="125"/>
    </row>
    <row r="135" spans="1:26" x14ac:dyDescent="0.3">
      <c r="A135" s="29" t="s">
        <v>355</v>
      </c>
      <c r="B135" s="1" t="s">
        <v>302</v>
      </c>
      <c r="C135" s="286"/>
      <c r="D135" s="1"/>
      <c r="E135" s="1"/>
      <c r="F135" s="1"/>
      <c r="G135" s="1"/>
      <c r="H135" s="1"/>
      <c r="I135" s="1"/>
      <c r="J135" s="110" t="s">
        <v>178</v>
      </c>
      <c r="K135" s="110" t="s">
        <v>178</v>
      </c>
      <c r="L135" s="110"/>
      <c r="M135" s="110"/>
      <c r="N135" s="29"/>
      <c r="O135" s="1"/>
      <c r="P135" s="1"/>
      <c r="Q135" s="1"/>
      <c r="R135" s="1"/>
      <c r="S135" s="1"/>
      <c r="T135" s="1"/>
      <c r="U135" s="1"/>
      <c r="V135" s="1"/>
      <c r="X135" s="125"/>
      <c r="Y135" s="95"/>
      <c r="Z135" s="125"/>
    </row>
    <row r="136" spans="1:26" x14ac:dyDescent="0.3">
      <c r="A136" s="29" t="s">
        <v>356</v>
      </c>
      <c r="B136" s="1" t="s">
        <v>304</v>
      </c>
      <c r="C136" s="286"/>
      <c r="D136" s="1"/>
      <c r="E136" s="1"/>
      <c r="F136" s="1"/>
      <c r="G136" s="1"/>
      <c r="H136" s="1"/>
      <c r="I136" s="1"/>
      <c r="J136" s="110" t="s">
        <v>178</v>
      </c>
      <c r="K136" s="110"/>
      <c r="L136" s="29"/>
      <c r="M136" s="29"/>
      <c r="N136" s="29"/>
      <c r="O136" s="110"/>
      <c r="P136" s="110"/>
      <c r="Q136" s="1"/>
      <c r="R136" s="1"/>
      <c r="S136" s="29"/>
      <c r="T136" s="29"/>
      <c r="U136" s="29"/>
      <c r="V136" s="29"/>
      <c r="W136" s="65"/>
      <c r="X136" s="95"/>
      <c r="Y136" s="125"/>
      <c r="Z136" s="125"/>
    </row>
    <row r="137" spans="1:26" x14ac:dyDescent="0.3">
      <c r="A137" s="29" t="s">
        <v>357</v>
      </c>
      <c r="B137" s="1" t="s">
        <v>306</v>
      </c>
      <c r="C137" s="286"/>
      <c r="D137" s="1"/>
      <c r="E137" s="1"/>
      <c r="F137" s="1"/>
      <c r="G137" s="1"/>
      <c r="H137" s="1"/>
      <c r="I137" s="1"/>
      <c r="J137" s="110" t="s">
        <v>178</v>
      </c>
      <c r="K137" s="110"/>
      <c r="L137" s="29"/>
      <c r="M137" s="29"/>
      <c r="N137" s="29"/>
      <c r="O137" s="110"/>
      <c r="P137" s="110"/>
      <c r="Q137" s="1"/>
      <c r="R137" s="1"/>
      <c r="S137" s="29"/>
      <c r="T137" s="29"/>
      <c r="U137" s="29"/>
      <c r="V137" s="29"/>
      <c r="W137" s="65"/>
      <c r="X137" s="95"/>
      <c r="Y137" s="125"/>
      <c r="Z137" s="125"/>
    </row>
    <row r="138" spans="1:26" x14ac:dyDescent="0.3">
      <c r="A138" s="29" t="s">
        <v>362</v>
      </c>
      <c r="B138" s="1" t="s">
        <v>308</v>
      </c>
      <c r="C138" s="286"/>
      <c r="D138" s="1"/>
      <c r="E138" s="1"/>
      <c r="F138" s="1"/>
      <c r="G138" s="1"/>
      <c r="H138" s="1"/>
      <c r="I138" s="110" t="s">
        <v>178</v>
      </c>
      <c r="J138" s="110"/>
      <c r="K138" s="110"/>
      <c r="L138" s="110"/>
      <c r="M138" s="110"/>
      <c r="N138" s="29"/>
      <c r="O138" s="1"/>
      <c r="P138" s="1"/>
      <c r="Q138" s="1"/>
      <c r="R138" s="1"/>
      <c r="S138" s="1"/>
      <c r="T138" s="1"/>
      <c r="U138" s="1"/>
      <c r="V138" s="1"/>
      <c r="X138" s="125"/>
      <c r="Y138" s="95"/>
      <c r="Z138" s="125"/>
    </row>
    <row r="139" spans="1:26" x14ac:dyDescent="0.3">
      <c r="A139" s="29" t="s">
        <v>410</v>
      </c>
      <c r="B139" s="1" t="s">
        <v>310</v>
      </c>
      <c r="C139" s="286"/>
      <c r="D139" s="1"/>
      <c r="E139" s="1"/>
      <c r="F139" s="1"/>
      <c r="G139" s="1"/>
      <c r="H139" s="1"/>
      <c r="I139" s="110" t="s">
        <v>178</v>
      </c>
      <c r="J139" s="110"/>
      <c r="K139" s="110"/>
      <c r="L139" s="110"/>
      <c r="M139" s="110"/>
      <c r="N139" s="29"/>
      <c r="O139" s="1"/>
      <c r="P139" s="1"/>
      <c r="Q139" s="1"/>
      <c r="R139" s="1"/>
      <c r="S139" s="1"/>
      <c r="T139" s="1"/>
      <c r="U139" s="1"/>
      <c r="V139" s="1"/>
      <c r="X139" s="125"/>
      <c r="Y139" s="95"/>
      <c r="Z139" s="125"/>
    </row>
    <row r="140" spans="1:26" x14ac:dyDescent="0.3">
      <c r="A140" s="29" t="s">
        <v>411</v>
      </c>
      <c r="B140" s="1" t="s">
        <v>312</v>
      </c>
      <c r="C140" s="286"/>
      <c r="D140" s="1"/>
      <c r="E140" s="1"/>
      <c r="F140" s="1"/>
      <c r="G140" s="1"/>
      <c r="H140" s="1"/>
      <c r="I140" s="110" t="s">
        <v>178</v>
      </c>
      <c r="J140" s="110" t="s">
        <v>178</v>
      </c>
      <c r="K140" s="110"/>
      <c r="L140" s="29"/>
      <c r="M140" s="29"/>
      <c r="N140" s="29"/>
      <c r="O140" s="110"/>
      <c r="P140" s="110"/>
      <c r="Q140" s="1"/>
      <c r="R140" s="1"/>
      <c r="S140" s="29"/>
      <c r="T140" s="29"/>
      <c r="U140" s="29"/>
      <c r="V140" s="29"/>
      <c r="W140" s="65"/>
      <c r="X140" s="95"/>
      <c r="Y140" s="125"/>
      <c r="Z140" s="125"/>
    </row>
    <row r="141" spans="1:26" x14ac:dyDescent="0.3">
      <c r="A141" s="29" t="s">
        <v>412</v>
      </c>
      <c r="B141" s="1" t="s">
        <v>315</v>
      </c>
      <c r="C141" s="286"/>
      <c r="D141" s="1"/>
      <c r="E141" s="1"/>
      <c r="F141" s="1"/>
      <c r="G141" s="1"/>
      <c r="H141" s="1"/>
      <c r="I141" s="110" t="s">
        <v>178</v>
      </c>
      <c r="J141" s="110"/>
      <c r="K141" s="110"/>
      <c r="L141" s="110"/>
      <c r="M141" s="110"/>
      <c r="N141" s="29"/>
      <c r="O141" s="1"/>
      <c r="P141" s="1"/>
      <c r="Q141" s="1"/>
      <c r="R141" s="1"/>
      <c r="S141" s="1"/>
      <c r="T141" s="1"/>
      <c r="U141" s="1"/>
      <c r="V141" s="1"/>
      <c r="X141" s="125"/>
      <c r="Y141" s="95"/>
      <c r="Z141" s="125"/>
    </row>
    <row r="142" spans="1:26" x14ac:dyDescent="0.3">
      <c r="A142" s="29" t="s">
        <v>413</v>
      </c>
      <c r="B142" s="1" t="s">
        <v>317</v>
      </c>
      <c r="C142" s="286"/>
      <c r="D142" s="1"/>
      <c r="E142" s="1"/>
      <c r="F142" s="1"/>
      <c r="G142" s="1"/>
      <c r="H142" s="1"/>
      <c r="I142" s="110" t="s">
        <v>178</v>
      </c>
      <c r="J142" s="110"/>
      <c r="K142" s="110"/>
      <c r="L142" s="110"/>
      <c r="M142" s="110"/>
      <c r="N142" s="29"/>
      <c r="O142" s="1"/>
      <c r="P142" s="1"/>
      <c r="Q142" s="1"/>
      <c r="R142" s="1"/>
      <c r="S142" s="1"/>
      <c r="T142" s="1"/>
      <c r="U142" s="1"/>
      <c r="V142" s="1"/>
      <c r="X142" s="125"/>
      <c r="Y142" s="95"/>
      <c r="Z142" s="125"/>
    </row>
    <row r="143" spans="1:26" x14ac:dyDescent="0.3">
      <c r="A143" s="29" t="s">
        <v>414</v>
      </c>
      <c r="B143" s="1" t="s">
        <v>188</v>
      </c>
      <c r="C143" s="286"/>
      <c r="D143" s="1"/>
      <c r="E143" s="1"/>
      <c r="F143" s="1"/>
      <c r="G143" s="1"/>
      <c r="H143" s="110" t="s">
        <v>178</v>
      </c>
      <c r="I143" s="1"/>
      <c r="J143" s="84"/>
      <c r="K143" s="110"/>
      <c r="L143" s="110"/>
      <c r="M143" s="29"/>
      <c r="N143" s="1"/>
      <c r="O143" s="1"/>
      <c r="P143" s="110"/>
      <c r="Q143" s="1"/>
      <c r="R143" s="1"/>
      <c r="S143" s="29"/>
      <c r="T143" s="29"/>
      <c r="U143" s="113"/>
      <c r="V143" s="29"/>
      <c r="W143" s="65"/>
      <c r="X143" s="125"/>
      <c r="Y143" s="95"/>
      <c r="Z143" s="125"/>
    </row>
    <row r="144" spans="1:26" x14ac:dyDescent="0.3">
      <c r="A144" s="29" t="s">
        <v>415</v>
      </c>
      <c r="B144" s="1" t="s">
        <v>144</v>
      </c>
      <c r="C144" s="286"/>
      <c r="D144" s="1"/>
      <c r="E144" s="110" t="s">
        <v>178</v>
      </c>
      <c r="F144" s="1"/>
      <c r="G144" s="110" t="s">
        <v>178</v>
      </c>
      <c r="H144" s="110" t="s">
        <v>178</v>
      </c>
      <c r="I144" s="110" t="s">
        <v>178</v>
      </c>
      <c r="J144" s="110" t="s">
        <v>178</v>
      </c>
      <c r="K144" s="110" t="s">
        <v>178</v>
      </c>
      <c r="L144" s="110"/>
      <c r="M144" s="29"/>
      <c r="N144" s="1"/>
      <c r="O144" s="1"/>
      <c r="P144" s="110"/>
      <c r="Q144" s="1"/>
      <c r="R144" s="1"/>
      <c r="S144" s="29"/>
      <c r="T144" s="29"/>
      <c r="U144" s="113"/>
      <c r="V144" s="29"/>
      <c r="W144" s="82"/>
      <c r="X144" s="125"/>
      <c r="Y144" s="95"/>
      <c r="Z144" s="125"/>
    </row>
    <row r="145" spans="1:26" x14ac:dyDescent="0.3">
      <c r="A145" s="29" t="s">
        <v>416</v>
      </c>
      <c r="B145" s="1" t="s">
        <v>352</v>
      </c>
      <c r="C145" s="286"/>
      <c r="D145" s="1"/>
      <c r="E145" s="110" t="s">
        <v>178</v>
      </c>
      <c r="F145" s="1"/>
      <c r="G145" s="110"/>
      <c r="H145" s="110"/>
      <c r="I145" s="110"/>
      <c r="J145" s="110"/>
      <c r="K145" s="110"/>
      <c r="L145" s="110"/>
      <c r="M145" s="29"/>
      <c r="N145" s="1"/>
      <c r="O145" s="1"/>
      <c r="P145" s="110"/>
      <c r="Q145" s="1"/>
      <c r="R145" s="1"/>
      <c r="S145" s="29"/>
      <c r="T145" s="29"/>
      <c r="U145" s="113"/>
      <c r="V145" s="29"/>
      <c r="W145" s="82"/>
      <c r="X145" s="125"/>
      <c r="Y145" s="95"/>
      <c r="Z145" s="125"/>
    </row>
  </sheetData>
  <mergeCells count="1">
    <mergeCell ref="Z4:Z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79"/>
  <sheetViews>
    <sheetView showGridLines="0" workbookViewId="0">
      <selection activeCell="D23" sqref="D23"/>
    </sheetView>
  </sheetViews>
  <sheetFormatPr defaultRowHeight="14.4" x14ac:dyDescent="0.3"/>
  <cols>
    <col min="1" max="2" width="2.88671875" style="23" customWidth="1"/>
    <col min="3" max="3" width="13" style="23" customWidth="1"/>
    <col min="4" max="4" width="4.33203125" style="23" customWidth="1"/>
    <col min="5" max="5" width="4.33203125" style="291" customWidth="1"/>
    <col min="6" max="9" width="4.33203125" style="23" customWidth="1"/>
    <col min="10" max="10" width="4.33203125" style="23" bestFit="1" customWidth="1"/>
    <col min="11" max="13" width="4.33203125" style="23" customWidth="1"/>
    <col min="14" max="14" width="4.33203125" style="3" customWidth="1"/>
    <col min="15" max="21" width="4.33203125" style="23" customWidth="1"/>
    <col min="22" max="22" width="4.33203125" style="3" customWidth="1"/>
    <col min="23" max="25" width="4.33203125" style="23" customWidth="1"/>
    <col min="26" max="26" width="5.5546875" style="23" bestFit="1" customWidth="1"/>
    <col min="27" max="16384" width="8.88671875" style="23"/>
  </cols>
  <sheetData>
    <row r="1" spans="2:26" ht="18" x14ac:dyDescent="0.35">
      <c r="D1" s="24" t="s">
        <v>330</v>
      </c>
      <c r="E1" s="24"/>
      <c r="F1" s="24"/>
      <c r="G1" s="24"/>
    </row>
    <row r="3" spans="2:26" x14ac:dyDescent="0.3">
      <c r="B3" s="38"/>
      <c r="C3" s="39" t="s">
        <v>146</v>
      </c>
    </row>
    <row r="4" spans="2:26" x14ac:dyDescent="0.3">
      <c r="B4" s="44"/>
      <c r="C4" s="39" t="s">
        <v>148</v>
      </c>
      <c r="D4" s="45" t="s">
        <v>149</v>
      </c>
      <c r="E4" s="46" t="s">
        <v>150</v>
      </c>
      <c r="F4" s="45" t="s">
        <v>149</v>
      </c>
      <c r="G4" s="45" t="s">
        <v>149</v>
      </c>
      <c r="H4" s="46" t="s">
        <v>150</v>
      </c>
      <c r="I4" s="45" t="s">
        <v>149</v>
      </c>
      <c r="J4" s="46" t="s">
        <v>150</v>
      </c>
      <c r="K4" s="45" t="s">
        <v>149</v>
      </c>
      <c r="L4" s="46" t="s">
        <v>150</v>
      </c>
      <c r="M4" s="45" t="s">
        <v>149</v>
      </c>
      <c r="N4" s="46" t="s">
        <v>150</v>
      </c>
      <c r="O4" s="45" t="s">
        <v>149</v>
      </c>
      <c r="P4" s="46" t="s">
        <v>150</v>
      </c>
      <c r="Q4" s="45" t="s">
        <v>149</v>
      </c>
      <c r="R4" s="46" t="s">
        <v>150</v>
      </c>
      <c r="S4" s="45" t="s">
        <v>149</v>
      </c>
      <c r="T4" s="46" t="s">
        <v>150</v>
      </c>
      <c r="U4" s="45" t="s">
        <v>149</v>
      </c>
      <c r="V4" s="46" t="s">
        <v>150</v>
      </c>
      <c r="W4" s="45" t="s">
        <v>149</v>
      </c>
      <c r="X4" s="46" t="s">
        <v>150</v>
      </c>
      <c r="Y4" s="45" t="s">
        <v>149</v>
      </c>
      <c r="Z4" s="348" t="s">
        <v>151</v>
      </c>
    </row>
    <row r="5" spans="2:26" x14ac:dyDescent="0.3">
      <c r="D5" s="49">
        <v>22</v>
      </c>
      <c r="E5" s="49">
        <v>22</v>
      </c>
      <c r="F5" s="49">
        <v>21</v>
      </c>
      <c r="G5" s="49">
        <v>20</v>
      </c>
      <c r="H5" s="49">
        <v>20</v>
      </c>
      <c r="I5" s="49">
        <v>19</v>
      </c>
      <c r="J5" s="49">
        <v>19</v>
      </c>
      <c r="K5" s="49">
        <v>18</v>
      </c>
      <c r="L5" s="49">
        <v>18</v>
      </c>
      <c r="M5" s="49">
        <v>17</v>
      </c>
      <c r="N5" s="49">
        <v>17</v>
      </c>
      <c r="O5" s="49">
        <v>16</v>
      </c>
      <c r="P5" s="49">
        <v>16</v>
      </c>
      <c r="Q5" s="49">
        <v>15</v>
      </c>
      <c r="R5" s="49">
        <v>15</v>
      </c>
      <c r="S5" s="49">
        <v>14</v>
      </c>
      <c r="T5" s="49">
        <v>14</v>
      </c>
      <c r="U5" s="49">
        <v>13</v>
      </c>
      <c r="V5" s="49">
        <v>13</v>
      </c>
      <c r="W5" s="49">
        <v>12</v>
      </c>
      <c r="X5" s="49">
        <v>12</v>
      </c>
      <c r="Y5" s="51">
        <v>11</v>
      </c>
      <c r="Z5" s="349"/>
    </row>
    <row r="7" spans="2:26" x14ac:dyDescent="0.3">
      <c r="C7" s="62" t="s">
        <v>153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  <c r="O7" s="62"/>
      <c r="P7" s="62"/>
      <c r="Q7" s="62"/>
      <c r="R7" s="62"/>
      <c r="S7" s="62"/>
      <c r="T7" s="62"/>
      <c r="U7" s="62"/>
      <c r="V7" s="63"/>
      <c r="W7" s="62"/>
    </row>
    <row r="9" spans="2:26" x14ac:dyDescent="0.3">
      <c r="D9" s="350" t="s">
        <v>156</v>
      </c>
      <c r="E9" s="350"/>
      <c r="F9" s="350"/>
      <c r="G9" s="350"/>
      <c r="H9" s="350"/>
      <c r="I9" s="350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</row>
    <row r="10" spans="2:26" x14ac:dyDescent="0.3">
      <c r="C10" s="68" t="s">
        <v>157</v>
      </c>
      <c r="D10" s="263"/>
      <c r="E10" s="263"/>
      <c r="F10" s="69"/>
      <c r="G10" s="69"/>
      <c r="H10" s="69"/>
      <c r="I10" s="29">
        <v>1</v>
      </c>
      <c r="J10" s="29">
        <v>1</v>
      </c>
      <c r="K10" s="29">
        <v>1</v>
      </c>
      <c r="L10" s="69"/>
      <c r="M10" s="29">
        <v>1</v>
      </c>
      <c r="N10" s="69"/>
      <c r="O10" s="69"/>
      <c r="P10" s="69"/>
      <c r="Q10" s="69"/>
      <c r="R10" s="69"/>
      <c r="S10" s="69"/>
      <c r="T10" s="69"/>
      <c r="U10" s="29">
        <v>1</v>
      </c>
      <c r="V10" s="69"/>
      <c r="W10" s="29">
        <v>1</v>
      </c>
      <c r="X10" s="29">
        <v>1</v>
      </c>
      <c r="Y10" s="29">
        <v>1</v>
      </c>
      <c r="Z10" s="38">
        <v>2</v>
      </c>
    </row>
    <row r="11" spans="2:26" x14ac:dyDescent="0.3">
      <c r="C11" s="68" t="s">
        <v>159</v>
      </c>
      <c r="D11" s="263"/>
      <c r="E11" s="263"/>
      <c r="F11" s="69"/>
      <c r="G11" s="69"/>
      <c r="H11" s="69"/>
      <c r="I11" s="29">
        <v>2</v>
      </c>
      <c r="J11" s="69"/>
      <c r="K11" s="38">
        <v>3</v>
      </c>
      <c r="L11" s="29">
        <v>1</v>
      </c>
      <c r="M11" s="69"/>
      <c r="N11" s="29">
        <v>1</v>
      </c>
      <c r="O11" s="29">
        <v>1</v>
      </c>
      <c r="P11" s="29">
        <v>2</v>
      </c>
      <c r="Q11" s="29">
        <v>1</v>
      </c>
      <c r="R11" s="69"/>
      <c r="S11" s="69"/>
      <c r="T11" s="69"/>
      <c r="U11" s="29">
        <v>1</v>
      </c>
      <c r="V11" s="29">
        <v>1</v>
      </c>
      <c r="W11" s="69"/>
      <c r="X11" s="38">
        <v>3</v>
      </c>
      <c r="Y11" s="29">
        <v>3</v>
      </c>
      <c r="Z11" s="29">
        <v>2</v>
      </c>
    </row>
    <row r="12" spans="2:26" x14ac:dyDescent="0.3">
      <c r="C12" s="68" t="s">
        <v>160</v>
      </c>
      <c r="D12" s="265">
        <v>1</v>
      </c>
      <c r="E12" s="265">
        <v>1</v>
      </c>
      <c r="F12" s="29">
        <v>2</v>
      </c>
      <c r="G12" s="29">
        <v>1</v>
      </c>
      <c r="H12" s="29">
        <v>1</v>
      </c>
      <c r="I12" s="69"/>
      <c r="J12" s="29">
        <v>2</v>
      </c>
      <c r="K12" s="29">
        <v>1</v>
      </c>
      <c r="L12" s="29">
        <v>1</v>
      </c>
      <c r="M12" s="29">
        <v>2</v>
      </c>
      <c r="N12" s="69"/>
      <c r="O12" s="29">
        <v>1</v>
      </c>
      <c r="P12" s="29">
        <v>2</v>
      </c>
      <c r="Q12" s="29">
        <v>3</v>
      </c>
      <c r="R12" s="29">
        <v>1</v>
      </c>
      <c r="S12" s="38">
        <v>4</v>
      </c>
      <c r="T12" s="29">
        <v>2</v>
      </c>
      <c r="U12" s="29">
        <v>1</v>
      </c>
      <c r="V12" s="69"/>
      <c r="W12" s="29">
        <v>2</v>
      </c>
      <c r="X12" s="29">
        <v>2</v>
      </c>
      <c r="Y12" s="38">
        <v>4</v>
      </c>
      <c r="Z12" s="29">
        <v>1</v>
      </c>
    </row>
    <row r="13" spans="2:26" x14ac:dyDescent="0.3">
      <c r="C13" s="68" t="s">
        <v>163</v>
      </c>
      <c r="D13" s="265">
        <v>2</v>
      </c>
      <c r="E13" s="263"/>
      <c r="F13" s="29">
        <v>1</v>
      </c>
      <c r="G13" s="29">
        <v>1</v>
      </c>
      <c r="H13" s="29">
        <v>1</v>
      </c>
      <c r="I13" s="29">
        <v>2</v>
      </c>
      <c r="J13" s="69"/>
      <c r="K13" s="29">
        <v>1</v>
      </c>
      <c r="L13" s="29">
        <v>2</v>
      </c>
      <c r="M13" s="29">
        <v>1</v>
      </c>
      <c r="N13" s="38">
        <v>4</v>
      </c>
      <c r="O13" s="29">
        <v>2</v>
      </c>
      <c r="P13" s="69"/>
      <c r="Q13" s="29">
        <v>2</v>
      </c>
      <c r="R13" s="29">
        <v>1</v>
      </c>
      <c r="S13" s="82">
        <v>1</v>
      </c>
      <c r="T13" s="69"/>
      <c r="U13" s="29">
        <v>1</v>
      </c>
      <c r="V13" s="29">
        <v>1</v>
      </c>
      <c r="W13" s="29">
        <v>1</v>
      </c>
      <c r="X13" s="29">
        <v>1</v>
      </c>
      <c r="Y13" s="69"/>
      <c r="Z13" s="29">
        <v>2</v>
      </c>
    </row>
    <row r="14" spans="2:26" ht="14.4" customHeight="1" x14ac:dyDescent="0.3">
      <c r="C14" s="68" t="s">
        <v>164</v>
      </c>
      <c r="D14" s="265">
        <v>1</v>
      </c>
      <c r="E14" s="265">
        <v>2</v>
      </c>
      <c r="F14" s="29">
        <v>1</v>
      </c>
      <c r="G14" s="69"/>
      <c r="H14" s="69"/>
      <c r="I14" s="29">
        <v>1</v>
      </c>
      <c r="J14" s="29">
        <v>1</v>
      </c>
      <c r="K14" s="29">
        <v>2</v>
      </c>
      <c r="L14" s="29">
        <v>2</v>
      </c>
      <c r="M14" s="29">
        <v>3</v>
      </c>
      <c r="N14" s="29">
        <v>2</v>
      </c>
      <c r="O14" s="38">
        <v>4</v>
      </c>
      <c r="P14" s="29">
        <v>3</v>
      </c>
      <c r="Q14" s="29">
        <v>2</v>
      </c>
      <c r="R14" s="29">
        <v>2</v>
      </c>
      <c r="S14" s="69"/>
      <c r="T14" s="29">
        <v>2</v>
      </c>
      <c r="U14" s="82">
        <v>2</v>
      </c>
      <c r="V14" s="29">
        <v>3</v>
      </c>
      <c r="W14" s="29">
        <v>3</v>
      </c>
      <c r="X14" s="29">
        <v>2</v>
      </c>
      <c r="Y14" s="38">
        <v>4</v>
      </c>
      <c r="Z14" s="29">
        <v>1</v>
      </c>
    </row>
    <row r="15" spans="2:26" ht="14.4" customHeight="1" x14ac:dyDescent="0.3">
      <c r="C15" s="68" t="s">
        <v>166</v>
      </c>
      <c r="D15" s="265">
        <v>1</v>
      </c>
      <c r="E15" s="265">
        <v>1</v>
      </c>
      <c r="F15" s="29">
        <v>1</v>
      </c>
      <c r="G15" s="29">
        <v>1</v>
      </c>
      <c r="H15" s="29">
        <v>1</v>
      </c>
      <c r="I15" s="29">
        <v>3</v>
      </c>
      <c r="J15" s="88">
        <v>4</v>
      </c>
      <c r="K15" s="29">
        <v>2</v>
      </c>
      <c r="L15" s="29">
        <v>3</v>
      </c>
      <c r="M15" s="29">
        <v>2</v>
      </c>
      <c r="N15" s="29">
        <v>2</v>
      </c>
      <c r="O15" s="29">
        <v>2</v>
      </c>
      <c r="P15" s="89">
        <v>1</v>
      </c>
      <c r="Q15" s="29">
        <v>2</v>
      </c>
      <c r="R15" s="29">
        <v>2</v>
      </c>
      <c r="S15" s="89">
        <v>1</v>
      </c>
      <c r="T15" s="38">
        <v>4</v>
      </c>
      <c r="U15" s="82">
        <v>3</v>
      </c>
      <c r="V15" s="29">
        <v>2</v>
      </c>
      <c r="W15" s="89">
        <v>1</v>
      </c>
      <c r="X15" s="82">
        <v>3</v>
      </c>
      <c r="Y15" s="29">
        <v>3</v>
      </c>
      <c r="Z15" s="38">
        <v>3</v>
      </c>
    </row>
    <row r="16" spans="2:26" ht="14.4" customHeight="1" x14ac:dyDescent="0.3">
      <c r="C16" s="68" t="s">
        <v>167</v>
      </c>
      <c r="D16" s="265">
        <v>2</v>
      </c>
      <c r="E16" s="265">
        <v>2</v>
      </c>
      <c r="F16" s="29">
        <v>3</v>
      </c>
      <c r="G16" s="29">
        <v>5</v>
      </c>
      <c r="H16" s="29">
        <v>4</v>
      </c>
      <c r="I16" s="29">
        <v>5</v>
      </c>
      <c r="J16" s="29">
        <v>4</v>
      </c>
      <c r="K16" s="29">
        <v>3</v>
      </c>
      <c r="L16" s="29">
        <v>1</v>
      </c>
      <c r="M16" s="29">
        <v>2</v>
      </c>
      <c r="N16" s="29">
        <v>2</v>
      </c>
      <c r="O16" s="29">
        <v>2</v>
      </c>
      <c r="P16" s="29">
        <v>3</v>
      </c>
      <c r="Q16" s="29">
        <v>4</v>
      </c>
      <c r="R16" s="29">
        <v>4</v>
      </c>
      <c r="S16" s="38">
        <v>6</v>
      </c>
      <c r="T16" s="69"/>
      <c r="U16" s="29">
        <v>1</v>
      </c>
      <c r="V16" s="29">
        <v>2</v>
      </c>
      <c r="W16" s="29">
        <v>1</v>
      </c>
      <c r="X16" s="38">
        <v>4</v>
      </c>
      <c r="Y16" s="29">
        <v>2</v>
      </c>
      <c r="Z16" s="29">
        <v>1</v>
      </c>
    </row>
    <row r="17" spans="3:26" ht="14.4" customHeight="1" x14ac:dyDescent="0.3">
      <c r="C17" s="68" t="s">
        <v>168</v>
      </c>
      <c r="D17" s="265">
        <v>7</v>
      </c>
      <c r="E17" s="264">
        <v>8</v>
      </c>
      <c r="F17" s="29">
        <v>5</v>
      </c>
      <c r="G17" s="29">
        <v>4</v>
      </c>
      <c r="H17" s="29">
        <v>6</v>
      </c>
      <c r="I17" s="29">
        <v>6</v>
      </c>
      <c r="J17" s="29">
        <v>6</v>
      </c>
      <c r="K17" s="29">
        <v>6</v>
      </c>
      <c r="L17" s="38">
        <v>7</v>
      </c>
      <c r="M17" s="38">
        <v>6</v>
      </c>
      <c r="N17" s="29">
        <v>2</v>
      </c>
      <c r="O17" s="29">
        <v>2</v>
      </c>
      <c r="P17" s="93">
        <v>4</v>
      </c>
      <c r="Q17" s="93">
        <v>4</v>
      </c>
      <c r="R17" s="38">
        <v>4</v>
      </c>
      <c r="S17" s="82">
        <v>3</v>
      </c>
      <c r="T17" s="82">
        <v>3</v>
      </c>
      <c r="U17" s="29">
        <v>2</v>
      </c>
      <c r="V17" s="69"/>
      <c r="W17" s="29">
        <v>1</v>
      </c>
      <c r="X17" s="82">
        <v>2</v>
      </c>
      <c r="Y17" s="29">
        <v>2</v>
      </c>
      <c r="Z17" s="29">
        <v>1</v>
      </c>
    </row>
    <row r="18" spans="3:26" ht="14.4" customHeight="1" x14ac:dyDescent="0.3">
      <c r="C18" s="68" t="s">
        <v>169</v>
      </c>
      <c r="D18" s="265">
        <v>2</v>
      </c>
      <c r="E18" s="265">
        <v>3</v>
      </c>
      <c r="F18" s="38">
        <v>5</v>
      </c>
      <c r="G18" s="29">
        <v>4</v>
      </c>
      <c r="H18" s="29">
        <v>3</v>
      </c>
      <c r="I18" s="38">
        <v>4</v>
      </c>
      <c r="J18" s="29">
        <v>2</v>
      </c>
      <c r="K18" s="29">
        <v>3</v>
      </c>
      <c r="L18" s="29">
        <v>2</v>
      </c>
      <c r="M18" s="38">
        <v>4</v>
      </c>
      <c r="N18" s="38">
        <v>3</v>
      </c>
      <c r="O18" s="29">
        <v>1</v>
      </c>
      <c r="P18" s="29">
        <v>1</v>
      </c>
      <c r="Q18" s="29">
        <v>1</v>
      </c>
      <c r="R18" s="29">
        <v>1</v>
      </c>
      <c r="S18" s="69"/>
      <c r="T18" s="38">
        <v>2</v>
      </c>
      <c r="U18" s="69"/>
      <c r="V18" s="82">
        <v>1</v>
      </c>
      <c r="W18" s="82"/>
      <c r="X18" s="82"/>
      <c r="Y18" s="82"/>
      <c r="Z18" s="82"/>
    </row>
    <row r="19" spans="3:26" ht="14.4" customHeight="1" x14ac:dyDescent="0.3">
      <c r="C19" s="68" t="s">
        <v>170</v>
      </c>
      <c r="D19" s="265">
        <v>3</v>
      </c>
      <c r="E19" s="265">
        <v>3</v>
      </c>
      <c r="F19" s="29">
        <v>3</v>
      </c>
      <c r="G19" s="29">
        <v>3</v>
      </c>
      <c r="H19" s="38">
        <v>6</v>
      </c>
      <c r="I19" s="38">
        <v>4</v>
      </c>
      <c r="J19" s="29">
        <v>2</v>
      </c>
      <c r="K19" s="88">
        <v>4</v>
      </c>
      <c r="L19" s="29">
        <v>1</v>
      </c>
      <c r="M19" s="29">
        <v>1</v>
      </c>
      <c r="N19" s="69"/>
      <c r="O19" s="29">
        <v>1</v>
      </c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3:26" ht="14.4" customHeight="1" x14ac:dyDescent="0.3">
      <c r="C20" s="68" t="s">
        <v>171</v>
      </c>
      <c r="D20" s="265">
        <v>4</v>
      </c>
      <c r="E20" s="265">
        <v>3</v>
      </c>
      <c r="F20" s="29">
        <v>2</v>
      </c>
      <c r="G20" s="29">
        <v>3</v>
      </c>
      <c r="H20" s="29">
        <v>2</v>
      </c>
      <c r="I20" s="38">
        <v>4</v>
      </c>
      <c r="J20" s="88">
        <v>3</v>
      </c>
      <c r="K20" s="88">
        <v>2</v>
      </c>
      <c r="L20" s="29">
        <v>1</v>
      </c>
      <c r="M20" s="108">
        <v>2</v>
      </c>
      <c r="N20" s="29">
        <v>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3:26" ht="14.4" customHeight="1" x14ac:dyDescent="0.3">
      <c r="C21" s="68" t="s">
        <v>172</v>
      </c>
      <c r="D21" s="265">
        <v>1</v>
      </c>
      <c r="E21" s="265">
        <v>1</v>
      </c>
      <c r="F21" s="29">
        <v>2</v>
      </c>
      <c r="G21" s="88">
        <v>4</v>
      </c>
      <c r="H21" s="29">
        <v>2</v>
      </c>
      <c r="I21" s="69"/>
      <c r="J21" s="88">
        <v>3</v>
      </c>
      <c r="K21" s="88">
        <v>2</v>
      </c>
      <c r="L21" s="29"/>
      <c r="M21" s="29"/>
      <c r="N21" s="29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3:26" ht="14.4" customHeight="1" x14ac:dyDescent="0.3">
      <c r="C22" s="111" t="s">
        <v>174</v>
      </c>
      <c r="D22" s="266">
        <v>3</v>
      </c>
      <c r="E22" s="266">
        <v>2</v>
      </c>
      <c r="F22" s="112">
        <v>6</v>
      </c>
      <c r="G22" s="112">
        <v>3</v>
      </c>
      <c r="H22" s="112">
        <v>6</v>
      </c>
      <c r="I22" s="112">
        <v>8</v>
      </c>
      <c r="J22" s="112">
        <v>8</v>
      </c>
      <c r="K22" s="111">
        <v>14</v>
      </c>
      <c r="L22" s="108">
        <v>15</v>
      </c>
      <c r="M22" s="112">
        <v>2</v>
      </c>
      <c r="N22" s="112">
        <v>4</v>
      </c>
      <c r="O22" s="69"/>
      <c r="P22" s="112">
        <v>3</v>
      </c>
      <c r="Q22" s="106">
        <v>3</v>
      </c>
      <c r="R22" s="106">
        <v>1</v>
      </c>
      <c r="S22" s="106">
        <v>3</v>
      </c>
      <c r="T22" s="112">
        <v>3</v>
      </c>
      <c r="U22" s="112">
        <v>3</v>
      </c>
      <c r="V22" s="112">
        <v>4</v>
      </c>
      <c r="W22" s="108">
        <v>7</v>
      </c>
      <c r="X22" s="112">
        <v>4</v>
      </c>
      <c r="Y22" s="106">
        <v>2</v>
      </c>
      <c r="Z22" s="112">
        <v>5</v>
      </c>
    </row>
    <row r="23" spans="3:26" ht="14.4" customHeight="1" x14ac:dyDescent="0.3">
      <c r="C23" s="114" t="s">
        <v>121</v>
      </c>
      <c r="D23" s="115">
        <f>SUM(D10:D22)</f>
        <v>27</v>
      </c>
      <c r="E23" s="115">
        <f>SUM(E10:E22)</f>
        <v>26</v>
      </c>
      <c r="F23" s="115">
        <f>SUM(F10:F22)</f>
        <v>31</v>
      </c>
      <c r="G23" s="115">
        <f t="shared" ref="G23:K23" si="0">SUM(G10:G22)</f>
        <v>29</v>
      </c>
      <c r="H23" s="115">
        <f t="shared" si="0"/>
        <v>32</v>
      </c>
      <c r="I23" s="115">
        <f t="shared" si="0"/>
        <v>40</v>
      </c>
      <c r="J23" s="115">
        <f t="shared" si="0"/>
        <v>36</v>
      </c>
      <c r="K23" s="116">
        <f t="shared" si="0"/>
        <v>44</v>
      </c>
      <c r="L23" s="116">
        <f t="shared" ref="L23:Z23" si="1">SUM(L10:L22)</f>
        <v>36</v>
      </c>
      <c r="M23" s="116">
        <f t="shared" si="1"/>
        <v>26</v>
      </c>
      <c r="N23" s="114">
        <f t="shared" si="1"/>
        <v>21</v>
      </c>
      <c r="O23" s="114">
        <f t="shared" si="1"/>
        <v>16</v>
      </c>
      <c r="P23" s="114">
        <f t="shared" si="1"/>
        <v>19</v>
      </c>
      <c r="Q23" s="116">
        <f t="shared" si="1"/>
        <v>22</v>
      </c>
      <c r="R23" s="114">
        <f t="shared" si="1"/>
        <v>16</v>
      </c>
      <c r="S23" s="114">
        <f t="shared" si="1"/>
        <v>18</v>
      </c>
      <c r="T23" s="114">
        <f t="shared" si="1"/>
        <v>16</v>
      </c>
      <c r="U23" s="114">
        <f t="shared" si="1"/>
        <v>15</v>
      </c>
      <c r="V23" s="114">
        <f t="shared" si="1"/>
        <v>14</v>
      </c>
      <c r="W23" s="114">
        <f t="shared" si="1"/>
        <v>17</v>
      </c>
      <c r="X23" s="116">
        <f t="shared" si="1"/>
        <v>22</v>
      </c>
      <c r="Y23" s="116">
        <f t="shared" si="1"/>
        <v>21</v>
      </c>
      <c r="Z23" s="114">
        <f t="shared" si="1"/>
        <v>18</v>
      </c>
    </row>
    <row r="24" spans="3:26" ht="14.4" customHeight="1" x14ac:dyDescent="0.3"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114"/>
      <c r="N24" s="115"/>
      <c r="O24" s="114"/>
      <c r="P24" s="115"/>
      <c r="Q24" s="117"/>
      <c r="R24" s="115"/>
      <c r="S24" s="117"/>
      <c r="T24" s="115"/>
      <c r="U24" s="115"/>
      <c r="V24" s="115"/>
      <c r="W24" s="115"/>
      <c r="X24" s="115"/>
      <c r="Y24" s="117"/>
      <c r="Z24" s="115"/>
    </row>
    <row r="25" spans="3:26" ht="14.4" customHeight="1" x14ac:dyDescent="0.3">
      <c r="C25" s="114"/>
      <c r="D25" s="114"/>
      <c r="E25" s="114"/>
      <c r="F25" s="114"/>
      <c r="G25" s="114"/>
      <c r="H25" s="114"/>
      <c r="I25" s="114"/>
      <c r="J25" s="114"/>
      <c r="K25" s="114"/>
      <c r="L25" s="115"/>
      <c r="M25" s="114"/>
      <c r="N25" s="115"/>
      <c r="O25" s="114"/>
      <c r="P25" s="115"/>
      <c r="Q25" s="117"/>
      <c r="R25" s="115"/>
      <c r="S25" s="117"/>
      <c r="T25" s="115"/>
      <c r="U25" s="115"/>
      <c r="V25" s="115"/>
      <c r="W25" s="115"/>
      <c r="X25" s="115"/>
      <c r="Y25" s="117"/>
      <c r="Z25" s="115"/>
    </row>
    <row r="26" spans="3:26" ht="14.4" customHeight="1" x14ac:dyDescent="0.3">
      <c r="C26" s="114"/>
      <c r="D26" s="114"/>
      <c r="E26" s="114"/>
      <c r="F26" s="114"/>
      <c r="G26" s="114"/>
      <c r="H26" s="114"/>
      <c r="I26" s="114"/>
      <c r="J26" s="114"/>
      <c r="K26" s="114"/>
      <c r="L26" s="115"/>
      <c r="M26" s="114"/>
      <c r="N26" s="115"/>
      <c r="O26" s="114"/>
      <c r="P26" s="115"/>
      <c r="Q26" s="117"/>
      <c r="R26" s="115"/>
      <c r="S26" s="117"/>
      <c r="T26" s="115"/>
      <c r="U26" s="115"/>
      <c r="V26" s="115"/>
      <c r="W26" s="115"/>
      <c r="X26" s="115"/>
      <c r="Y26" s="117"/>
      <c r="Z26" s="115"/>
    </row>
    <row r="27" spans="3:26" ht="14.4" customHeight="1" x14ac:dyDescent="0.3">
      <c r="C27" s="114"/>
      <c r="D27" s="114"/>
      <c r="E27" s="114"/>
      <c r="F27" s="114"/>
      <c r="G27" s="114"/>
      <c r="H27" s="114"/>
      <c r="I27" s="114"/>
      <c r="J27" s="114"/>
      <c r="K27" s="114"/>
      <c r="L27" s="115"/>
      <c r="M27" s="114"/>
      <c r="N27" s="115"/>
      <c r="O27" s="114"/>
      <c r="P27" s="115"/>
      <c r="Q27" s="117"/>
      <c r="R27" s="115"/>
      <c r="S27" s="117"/>
      <c r="T27" s="115"/>
      <c r="U27" s="115"/>
      <c r="V27" s="115"/>
      <c r="W27" s="115"/>
      <c r="X27" s="115"/>
      <c r="Y27" s="117"/>
      <c r="Z27" s="115"/>
    </row>
    <row r="28" spans="3:26" ht="14.4" customHeight="1" x14ac:dyDescent="0.3"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77"/>
      <c r="O28" s="123"/>
      <c r="P28" s="77"/>
      <c r="Q28" s="123"/>
      <c r="R28" s="123"/>
      <c r="S28" s="65"/>
      <c r="T28" s="77"/>
      <c r="U28" s="77"/>
      <c r="V28" s="77"/>
      <c r="W28" s="65"/>
      <c r="X28" s="77"/>
      <c r="Y28" s="77"/>
      <c r="Z28" s="77"/>
    </row>
    <row r="29" spans="3:26" ht="14.4" customHeight="1" x14ac:dyDescent="0.3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77"/>
      <c r="O29" s="123"/>
      <c r="P29" s="77"/>
      <c r="Q29" s="123"/>
      <c r="R29" s="123"/>
      <c r="S29" s="65"/>
      <c r="T29" s="77"/>
      <c r="U29" s="77"/>
      <c r="V29" s="77"/>
      <c r="W29" s="65"/>
      <c r="X29" s="77"/>
      <c r="Y29" s="77"/>
      <c r="Z29" s="77"/>
    </row>
    <row r="30" spans="3:26" ht="14.4" customHeight="1" x14ac:dyDescent="0.3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77"/>
      <c r="O30" s="123"/>
      <c r="P30" s="77"/>
      <c r="Q30" s="123"/>
      <c r="R30" s="123"/>
      <c r="S30" s="65"/>
      <c r="T30" s="77"/>
      <c r="U30" s="77"/>
      <c r="V30" s="77"/>
      <c r="W30" s="65"/>
      <c r="X30" s="77"/>
      <c r="Y30" s="77"/>
      <c r="Z30" s="77"/>
    </row>
    <row r="31" spans="3:26" ht="14.4" customHeight="1" x14ac:dyDescent="0.3"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77"/>
      <c r="O31" s="123"/>
      <c r="P31" s="77"/>
      <c r="Q31" s="123"/>
      <c r="R31" s="123"/>
      <c r="S31" s="65"/>
      <c r="T31" s="77"/>
      <c r="U31" s="77"/>
      <c r="V31" s="77"/>
      <c r="W31" s="65"/>
      <c r="X31" s="77"/>
      <c r="Y31" s="77"/>
      <c r="Z31" s="77"/>
    </row>
    <row r="32" spans="3:26" ht="14.4" customHeight="1" x14ac:dyDescent="0.3"/>
    <row r="33" spans="14:22" ht="14.4" customHeight="1" x14ac:dyDescent="0.3"/>
    <row r="34" spans="14:22" ht="14.4" customHeight="1" x14ac:dyDescent="0.3"/>
    <row r="35" spans="14:22" ht="14.4" customHeight="1" x14ac:dyDescent="0.3"/>
    <row r="36" spans="14:22" ht="14.4" customHeight="1" x14ac:dyDescent="0.3"/>
    <row r="37" spans="14:22" ht="14.4" customHeight="1" x14ac:dyDescent="0.3"/>
    <row r="38" spans="14:22" ht="14.4" customHeight="1" x14ac:dyDescent="0.3"/>
    <row r="39" spans="14:22" ht="14.4" customHeight="1" x14ac:dyDescent="0.3"/>
    <row r="40" spans="14:22" ht="14.4" customHeight="1" x14ac:dyDescent="0.3"/>
    <row r="41" spans="14:22" ht="14.4" customHeight="1" x14ac:dyDescent="0.3"/>
    <row r="42" spans="14:22" ht="14.4" customHeight="1" x14ac:dyDescent="0.3"/>
    <row r="43" spans="14:22" ht="14.4" customHeight="1" x14ac:dyDescent="0.3"/>
    <row r="44" spans="14:22" ht="14.4" customHeight="1" x14ac:dyDescent="0.3"/>
    <row r="45" spans="14:22" ht="14.4" customHeight="1" x14ac:dyDescent="0.3"/>
    <row r="46" spans="14:22" ht="14.4" customHeight="1" x14ac:dyDescent="0.3"/>
    <row r="47" spans="14:22" ht="14.4" customHeight="1" x14ac:dyDescent="0.3"/>
    <row r="48" spans="14:22" s="76" customFormat="1" ht="14.4" customHeight="1" x14ac:dyDescent="0.3">
      <c r="N48" s="77"/>
      <c r="V48" s="77"/>
    </row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</sheetData>
  <mergeCells count="2">
    <mergeCell ref="Z4:Z5"/>
    <mergeCell ref="D9:W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workbookViewId="0">
      <selection activeCell="P26" sqref="P26"/>
    </sheetView>
  </sheetViews>
  <sheetFormatPr defaultColWidth="9.109375" defaultRowHeight="15.6" x14ac:dyDescent="0.3"/>
  <cols>
    <col min="1" max="1" width="6.109375" style="5" customWidth="1"/>
    <col min="2" max="2" width="13.6640625" style="10" customWidth="1"/>
    <col min="3" max="3" width="2" style="10" customWidth="1"/>
    <col min="4" max="4" width="17.33203125" style="5" customWidth="1"/>
    <col min="5" max="5" width="19.33203125" style="5" bestFit="1" customWidth="1"/>
    <col min="6" max="6" width="18.5546875" style="5" bestFit="1" customWidth="1"/>
    <col min="7" max="7" width="5.5546875" style="5" customWidth="1"/>
    <col min="8" max="8" width="3.6640625" style="5" bestFit="1" customWidth="1"/>
    <col min="9" max="9" width="15" style="5" customWidth="1"/>
    <col min="10" max="12" width="6.88671875" style="5" customWidth="1"/>
    <col min="13" max="13" width="5.109375" style="5" customWidth="1"/>
    <col min="14" max="14" width="7" style="10" customWidth="1"/>
    <col min="15" max="15" width="21.5546875" style="5" customWidth="1"/>
    <col min="16" max="16" width="11.5546875" style="6" bestFit="1" customWidth="1"/>
    <col min="17" max="16384" width="9.109375" style="5"/>
  </cols>
  <sheetData>
    <row r="1" spans="1:16" x14ac:dyDescent="0.3">
      <c r="B1" s="9" t="s">
        <v>69</v>
      </c>
      <c r="I1" s="9" t="s">
        <v>70</v>
      </c>
      <c r="J1" s="6"/>
      <c r="N1" s="9" t="s">
        <v>97</v>
      </c>
    </row>
    <row r="2" spans="1:16" x14ac:dyDescent="0.3">
      <c r="I2" s="11"/>
      <c r="J2" s="6"/>
    </row>
    <row r="3" spans="1:16" x14ac:dyDescent="0.3">
      <c r="J3" s="352" t="s">
        <v>71</v>
      </c>
      <c r="K3" s="352"/>
      <c r="L3" s="352"/>
    </row>
    <row r="4" spans="1:16" s="6" customFormat="1" x14ac:dyDescent="0.3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99</v>
      </c>
      <c r="O4" s="12" t="s">
        <v>0</v>
      </c>
      <c r="P4" s="12" t="s">
        <v>98</v>
      </c>
    </row>
    <row r="5" spans="1:16" x14ac:dyDescent="0.3">
      <c r="A5" s="28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8" t="s">
        <v>6</v>
      </c>
      <c r="I5" s="7" t="s">
        <v>72</v>
      </c>
      <c r="J5" s="28">
        <v>7</v>
      </c>
      <c r="K5" s="28">
        <v>3</v>
      </c>
      <c r="L5" s="28">
        <v>4</v>
      </c>
    </row>
    <row r="6" spans="1:16" x14ac:dyDescent="0.3">
      <c r="A6" s="28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8" t="s">
        <v>7</v>
      </c>
      <c r="I6" s="7" t="s">
        <v>102</v>
      </c>
      <c r="J6" s="28">
        <v>4</v>
      </c>
      <c r="K6" s="28">
        <v>1</v>
      </c>
      <c r="L6" s="28"/>
      <c r="N6" s="15">
        <v>2012</v>
      </c>
      <c r="O6" s="8" t="s">
        <v>58</v>
      </c>
      <c r="P6" s="28">
        <v>39</v>
      </c>
    </row>
    <row r="7" spans="1:16" x14ac:dyDescent="0.3">
      <c r="A7" s="28" t="s">
        <v>8</v>
      </c>
      <c r="B7" s="13" t="s">
        <v>74</v>
      </c>
      <c r="C7" s="14"/>
      <c r="D7" s="8" t="s">
        <v>46</v>
      </c>
      <c r="E7" s="8" t="s">
        <v>52</v>
      </c>
      <c r="F7" s="8" t="s">
        <v>75</v>
      </c>
      <c r="H7" s="28" t="s">
        <v>8</v>
      </c>
      <c r="I7" s="7" t="s">
        <v>76</v>
      </c>
      <c r="J7" s="28">
        <v>3</v>
      </c>
      <c r="K7" s="28">
        <v>1</v>
      </c>
      <c r="L7" s="28">
        <v>1</v>
      </c>
      <c r="N7" s="15">
        <v>2013</v>
      </c>
      <c r="O7" s="8" t="s">
        <v>60</v>
      </c>
      <c r="P7" s="28">
        <v>72</v>
      </c>
    </row>
    <row r="8" spans="1:16" x14ac:dyDescent="0.3">
      <c r="A8" s="28" t="s">
        <v>9</v>
      </c>
      <c r="B8" s="13" t="s">
        <v>77</v>
      </c>
      <c r="C8" s="14"/>
      <c r="D8" s="8" t="s">
        <v>56</v>
      </c>
      <c r="E8" s="8" t="s">
        <v>52</v>
      </c>
      <c r="F8" s="8" t="s">
        <v>28</v>
      </c>
      <c r="H8" s="28" t="s">
        <v>9</v>
      </c>
      <c r="I8" s="7" t="s">
        <v>73</v>
      </c>
      <c r="J8" s="28">
        <v>1</v>
      </c>
      <c r="K8" s="28">
        <v>3</v>
      </c>
      <c r="L8" s="28">
        <v>1</v>
      </c>
      <c r="N8" s="15">
        <v>2013</v>
      </c>
      <c r="O8" s="8" t="s">
        <v>50</v>
      </c>
      <c r="P8" s="28">
        <v>62</v>
      </c>
    </row>
    <row r="9" spans="1:16" x14ac:dyDescent="0.3">
      <c r="A9" s="28" t="s">
        <v>10</v>
      </c>
      <c r="B9" s="13" t="s">
        <v>79</v>
      </c>
      <c r="C9" s="14"/>
      <c r="D9" s="8" t="s">
        <v>27</v>
      </c>
      <c r="E9" s="8" t="s">
        <v>28</v>
      </c>
      <c r="F9" s="8" t="s">
        <v>60</v>
      </c>
      <c r="H9" s="28" t="s">
        <v>10</v>
      </c>
      <c r="I9" s="7" t="s">
        <v>86</v>
      </c>
      <c r="J9" s="28">
        <v>1</v>
      </c>
      <c r="K9" s="28">
        <v>3</v>
      </c>
      <c r="L9" s="28"/>
      <c r="N9" s="18">
        <v>2014</v>
      </c>
      <c r="O9" s="19" t="s">
        <v>63</v>
      </c>
      <c r="P9" s="20">
        <v>213</v>
      </c>
    </row>
    <row r="10" spans="1:16" x14ac:dyDescent="0.3">
      <c r="A10" s="28" t="s">
        <v>11</v>
      </c>
      <c r="B10" s="13" t="s">
        <v>81</v>
      </c>
      <c r="C10" s="14"/>
      <c r="D10" s="8" t="s">
        <v>28</v>
      </c>
      <c r="E10" s="8" t="s">
        <v>27</v>
      </c>
      <c r="F10" s="8" t="s">
        <v>29</v>
      </c>
      <c r="H10" s="28" t="s">
        <v>11</v>
      </c>
      <c r="I10" s="7" t="s">
        <v>108</v>
      </c>
      <c r="J10" s="28">
        <v>1</v>
      </c>
      <c r="K10" s="28">
        <v>2</v>
      </c>
      <c r="L10" s="28">
        <v>2</v>
      </c>
      <c r="N10" s="15">
        <v>2014</v>
      </c>
      <c r="O10" s="8" t="s">
        <v>64</v>
      </c>
      <c r="P10" s="28">
        <v>132</v>
      </c>
    </row>
    <row r="11" spans="1:16" x14ac:dyDescent="0.3">
      <c r="A11" s="28" t="s">
        <v>12</v>
      </c>
      <c r="B11" s="13" t="s">
        <v>83</v>
      </c>
      <c r="C11" s="14"/>
      <c r="D11" s="8" t="s">
        <v>60</v>
      </c>
      <c r="E11" s="8" t="s">
        <v>57</v>
      </c>
      <c r="F11" s="8" t="s">
        <v>29</v>
      </c>
      <c r="H11" s="28" t="s">
        <v>12</v>
      </c>
      <c r="I11" s="7" t="s">
        <v>78</v>
      </c>
      <c r="J11" s="28">
        <v>1</v>
      </c>
      <c r="K11" s="28"/>
      <c r="L11" s="28"/>
      <c r="N11" s="15">
        <v>2015</v>
      </c>
      <c r="O11" s="8" t="s">
        <v>67</v>
      </c>
      <c r="P11" s="28">
        <v>128</v>
      </c>
    </row>
    <row r="12" spans="1:16" x14ac:dyDescent="0.3">
      <c r="A12" s="28" t="s">
        <v>13</v>
      </c>
      <c r="B12" s="13" t="s">
        <v>85</v>
      </c>
      <c r="C12" s="14"/>
      <c r="D12" s="8" t="s">
        <v>28</v>
      </c>
      <c r="E12" s="8" t="s">
        <v>57</v>
      </c>
      <c r="F12" s="8" t="s">
        <v>29</v>
      </c>
      <c r="H12" s="28" t="s">
        <v>13</v>
      </c>
      <c r="I12" s="7" t="s">
        <v>80</v>
      </c>
      <c r="J12" s="28">
        <v>1</v>
      </c>
      <c r="K12" s="28"/>
      <c r="L12" s="28"/>
      <c r="N12" s="15">
        <v>2015</v>
      </c>
      <c r="O12" s="8" t="s">
        <v>60</v>
      </c>
      <c r="P12" s="28">
        <v>120</v>
      </c>
    </row>
    <row r="13" spans="1:16" x14ac:dyDescent="0.3">
      <c r="A13" s="28" t="s">
        <v>14</v>
      </c>
      <c r="B13" s="13" t="s">
        <v>87</v>
      </c>
      <c r="C13" s="14"/>
      <c r="D13" s="8" t="s">
        <v>28</v>
      </c>
      <c r="E13" s="8" t="s">
        <v>29</v>
      </c>
      <c r="F13" s="8" t="s">
        <v>65</v>
      </c>
      <c r="H13" s="28" t="s">
        <v>14</v>
      </c>
      <c r="I13" s="7" t="s">
        <v>82</v>
      </c>
      <c r="J13" s="28">
        <v>1</v>
      </c>
      <c r="K13" s="28"/>
      <c r="L13" s="28"/>
      <c r="N13" s="15">
        <v>2016</v>
      </c>
      <c r="O13" s="8" t="s">
        <v>95</v>
      </c>
      <c r="P13" s="28">
        <v>117</v>
      </c>
    </row>
    <row r="14" spans="1:16" x14ac:dyDescent="0.3">
      <c r="A14" s="28" t="s">
        <v>15</v>
      </c>
      <c r="B14" s="13" t="s">
        <v>89</v>
      </c>
      <c r="C14" s="14"/>
      <c r="D14" s="15" t="s">
        <v>60</v>
      </c>
      <c r="E14" s="15" t="s">
        <v>57</v>
      </c>
      <c r="F14" s="15" t="s">
        <v>28</v>
      </c>
      <c r="H14" s="28" t="s">
        <v>15</v>
      </c>
      <c r="I14" s="7" t="s">
        <v>369</v>
      </c>
      <c r="J14" s="28">
        <v>1</v>
      </c>
      <c r="K14" s="28"/>
      <c r="L14" s="28"/>
      <c r="N14" s="21">
        <v>2016</v>
      </c>
      <c r="O14" s="21" t="s">
        <v>64</v>
      </c>
      <c r="P14" s="22">
        <v>189</v>
      </c>
    </row>
    <row r="15" spans="1:16" x14ac:dyDescent="0.3">
      <c r="A15" s="28" t="s">
        <v>16</v>
      </c>
      <c r="B15" s="13" t="s">
        <v>94</v>
      </c>
      <c r="C15" s="14"/>
      <c r="D15" s="15" t="s">
        <v>57</v>
      </c>
      <c r="E15" s="15" t="s">
        <v>52</v>
      </c>
      <c r="F15" s="15" t="s">
        <v>95</v>
      </c>
      <c r="H15" s="28" t="s">
        <v>16</v>
      </c>
      <c r="I15" s="7" t="s">
        <v>84</v>
      </c>
      <c r="J15" s="28"/>
      <c r="K15" s="28">
        <v>3</v>
      </c>
      <c r="L15" s="28"/>
      <c r="N15" s="15">
        <v>2017</v>
      </c>
      <c r="O15" s="15" t="s">
        <v>105</v>
      </c>
      <c r="P15" s="28">
        <v>81</v>
      </c>
    </row>
    <row r="16" spans="1:16" x14ac:dyDescent="0.3">
      <c r="A16" s="28" t="s">
        <v>17</v>
      </c>
      <c r="B16" s="13" t="s">
        <v>100</v>
      </c>
      <c r="C16" s="14"/>
      <c r="D16" s="15" t="s">
        <v>64</v>
      </c>
      <c r="E16" s="15" t="s">
        <v>93</v>
      </c>
      <c r="F16" s="15" t="s">
        <v>95</v>
      </c>
      <c r="H16" s="28" t="s">
        <v>17</v>
      </c>
      <c r="I16" s="7" t="s">
        <v>96</v>
      </c>
      <c r="J16" s="28"/>
      <c r="K16" s="28">
        <v>2</v>
      </c>
      <c r="L16" s="28">
        <v>2</v>
      </c>
      <c r="N16" s="15">
        <v>2017</v>
      </c>
      <c r="O16" s="15" t="s">
        <v>64</v>
      </c>
      <c r="P16" s="28">
        <v>131</v>
      </c>
    </row>
    <row r="17" spans="1:16" x14ac:dyDescent="0.3">
      <c r="A17" s="28" t="s">
        <v>18</v>
      </c>
      <c r="B17" s="13" t="s">
        <v>103</v>
      </c>
      <c r="C17" s="14"/>
      <c r="D17" s="15" t="s">
        <v>28</v>
      </c>
      <c r="E17" s="15" t="s">
        <v>64</v>
      </c>
      <c r="F17" s="15" t="s">
        <v>104</v>
      </c>
      <c r="H17" s="28" t="s">
        <v>18</v>
      </c>
      <c r="I17" s="7" t="s">
        <v>88</v>
      </c>
      <c r="J17" s="28"/>
      <c r="K17" s="28">
        <v>1</v>
      </c>
      <c r="L17" s="28">
        <v>4</v>
      </c>
      <c r="N17" s="15">
        <v>2018</v>
      </c>
      <c r="O17" s="15" t="s">
        <v>110</v>
      </c>
      <c r="P17" s="28">
        <v>78</v>
      </c>
    </row>
    <row r="18" spans="1:16" x14ac:dyDescent="0.3">
      <c r="A18" s="28" t="s">
        <v>19</v>
      </c>
      <c r="B18" s="13" t="s">
        <v>107</v>
      </c>
      <c r="C18" s="14"/>
      <c r="D18" s="15" t="s">
        <v>64</v>
      </c>
      <c r="E18" s="15" t="s">
        <v>60</v>
      </c>
      <c r="F18" s="15" t="s">
        <v>66</v>
      </c>
      <c r="H18" s="28" t="s">
        <v>19</v>
      </c>
      <c r="I18" s="7" t="s">
        <v>133</v>
      </c>
      <c r="J18" s="28"/>
      <c r="K18" s="28">
        <v>1</v>
      </c>
      <c r="L18" s="28">
        <v>1</v>
      </c>
      <c r="N18" s="17">
        <v>2018</v>
      </c>
      <c r="O18" s="17" t="s">
        <v>110</v>
      </c>
      <c r="P18" s="16">
        <v>162</v>
      </c>
    </row>
    <row r="19" spans="1:16" x14ac:dyDescent="0.3">
      <c r="A19" s="28" t="s">
        <v>20</v>
      </c>
      <c r="B19" s="13" t="s">
        <v>109</v>
      </c>
      <c r="C19" s="14"/>
      <c r="D19" s="15" t="s">
        <v>60</v>
      </c>
      <c r="E19" s="15" t="s">
        <v>28</v>
      </c>
      <c r="F19" s="15" t="s">
        <v>66</v>
      </c>
      <c r="H19" s="28" t="s">
        <v>20</v>
      </c>
      <c r="I19" s="7" t="s">
        <v>101</v>
      </c>
      <c r="J19" s="28"/>
      <c r="K19" s="28">
        <v>1</v>
      </c>
      <c r="L19" s="28"/>
      <c r="N19" s="15">
        <v>2019</v>
      </c>
      <c r="O19" s="15" t="s">
        <v>110</v>
      </c>
      <c r="P19" s="28">
        <v>129</v>
      </c>
    </row>
    <row r="20" spans="1:16" x14ac:dyDescent="0.3">
      <c r="A20" s="28" t="s">
        <v>21</v>
      </c>
      <c r="B20" s="13" t="s">
        <v>116</v>
      </c>
      <c r="C20" s="14"/>
      <c r="D20" s="15" t="s">
        <v>64</v>
      </c>
      <c r="E20" s="15" t="s">
        <v>66</v>
      </c>
      <c r="F20" s="15" t="s">
        <v>27</v>
      </c>
      <c r="H20" s="28" t="s">
        <v>21</v>
      </c>
      <c r="I20" s="7" t="s">
        <v>130</v>
      </c>
      <c r="J20" s="28"/>
      <c r="K20" s="28">
        <v>1</v>
      </c>
      <c r="L20" s="28"/>
      <c r="N20" s="15">
        <v>2019</v>
      </c>
      <c r="O20" s="8" t="s">
        <v>120</v>
      </c>
      <c r="P20" s="28">
        <v>96</v>
      </c>
    </row>
    <row r="21" spans="1:16" x14ac:dyDescent="0.3">
      <c r="A21" s="28" t="s">
        <v>22</v>
      </c>
      <c r="B21" s="13" t="s">
        <v>128</v>
      </c>
      <c r="C21" s="14"/>
      <c r="D21" s="15" t="s">
        <v>66</v>
      </c>
      <c r="E21" s="15" t="s">
        <v>131</v>
      </c>
      <c r="F21" s="15" t="s">
        <v>110</v>
      </c>
      <c r="H21" s="28" t="s">
        <v>22</v>
      </c>
      <c r="I21" s="7" t="s">
        <v>329</v>
      </c>
      <c r="J21" s="28"/>
      <c r="K21" s="28"/>
      <c r="L21" s="28">
        <v>2</v>
      </c>
      <c r="N21" s="15">
        <v>2020</v>
      </c>
      <c r="O21" s="15" t="s">
        <v>110</v>
      </c>
      <c r="P21" s="28">
        <v>85</v>
      </c>
    </row>
    <row r="22" spans="1:16" x14ac:dyDescent="0.3">
      <c r="A22" s="28" t="s">
        <v>23</v>
      </c>
      <c r="B22" s="13" t="s">
        <v>132</v>
      </c>
      <c r="C22" s="14"/>
      <c r="D22" s="15" t="s">
        <v>64</v>
      </c>
      <c r="E22" s="15" t="s">
        <v>66</v>
      </c>
      <c r="F22" s="15" t="s">
        <v>28</v>
      </c>
      <c r="H22" s="28" t="s">
        <v>23</v>
      </c>
      <c r="I22" s="7" t="s">
        <v>90</v>
      </c>
      <c r="J22" s="28"/>
      <c r="K22" s="28"/>
      <c r="L22" s="28">
        <v>1</v>
      </c>
      <c r="N22" s="15">
        <v>2020</v>
      </c>
      <c r="O22" s="238" t="s">
        <v>345</v>
      </c>
      <c r="P22" s="28" t="s">
        <v>117</v>
      </c>
    </row>
    <row r="23" spans="1:16" x14ac:dyDescent="0.3">
      <c r="A23" s="28" t="s">
        <v>24</v>
      </c>
      <c r="B23" s="13" t="s">
        <v>138</v>
      </c>
      <c r="C23" s="14"/>
      <c r="D23" s="15" t="s">
        <v>28</v>
      </c>
      <c r="E23" s="15" t="s">
        <v>95</v>
      </c>
      <c r="F23" s="15" t="s">
        <v>50</v>
      </c>
      <c r="H23" s="28" t="s">
        <v>24</v>
      </c>
      <c r="I23" s="7" t="s">
        <v>91</v>
      </c>
      <c r="J23" s="28"/>
      <c r="K23" s="28"/>
      <c r="L23" s="28">
        <v>1</v>
      </c>
      <c r="N23" s="15">
        <v>2021</v>
      </c>
      <c r="O23" s="238" t="s">
        <v>347</v>
      </c>
      <c r="P23" s="28" t="s">
        <v>117</v>
      </c>
    </row>
    <row r="24" spans="1:16" x14ac:dyDescent="0.3">
      <c r="A24" s="28" t="s">
        <v>25</v>
      </c>
      <c r="B24" s="13" t="s">
        <v>328</v>
      </c>
      <c r="C24" s="14"/>
      <c r="D24" s="353" t="s">
        <v>345</v>
      </c>
      <c r="E24" s="354"/>
      <c r="F24" s="355"/>
      <c r="H24" s="28" t="s">
        <v>25</v>
      </c>
      <c r="I24" s="7" t="s">
        <v>106</v>
      </c>
      <c r="J24" s="28"/>
      <c r="K24" s="28"/>
      <c r="L24" s="28">
        <v>1</v>
      </c>
      <c r="N24" s="15">
        <v>2021</v>
      </c>
      <c r="O24" s="28" t="s">
        <v>266</v>
      </c>
      <c r="P24" s="28">
        <v>130</v>
      </c>
    </row>
    <row r="25" spans="1:16" x14ac:dyDescent="0.3">
      <c r="A25" s="28" t="s">
        <v>348</v>
      </c>
      <c r="B25" s="13" t="s">
        <v>349</v>
      </c>
      <c r="C25" s="14"/>
      <c r="D25" s="353" t="s">
        <v>347</v>
      </c>
      <c r="E25" s="354"/>
      <c r="F25" s="355"/>
      <c r="H25" s="28" t="s">
        <v>37</v>
      </c>
      <c r="I25" s="7" t="s">
        <v>370</v>
      </c>
      <c r="J25" s="28"/>
      <c r="K25" s="28"/>
      <c r="L25" s="28">
        <v>1</v>
      </c>
      <c r="N25" s="15">
        <v>2022</v>
      </c>
      <c r="O25" s="28" t="s">
        <v>359</v>
      </c>
      <c r="P25" s="28">
        <v>130</v>
      </c>
    </row>
    <row r="26" spans="1:16" x14ac:dyDescent="0.3">
      <c r="A26" s="28" t="s">
        <v>37</v>
      </c>
      <c r="B26" s="13" t="s">
        <v>346</v>
      </c>
      <c r="C26" s="14"/>
      <c r="D26" s="15" t="s">
        <v>28</v>
      </c>
      <c r="E26" s="15" t="s">
        <v>110</v>
      </c>
      <c r="F26" s="15" t="s">
        <v>50</v>
      </c>
      <c r="N26" s="15">
        <v>2022</v>
      </c>
      <c r="O26" s="28" t="s">
        <v>117</v>
      </c>
      <c r="P26" s="28"/>
    </row>
    <row r="27" spans="1:16" x14ac:dyDescent="0.3">
      <c r="A27" s="28" t="s">
        <v>38</v>
      </c>
      <c r="B27" s="13" t="s">
        <v>358</v>
      </c>
      <c r="C27" s="14"/>
      <c r="D27" s="15" t="s">
        <v>359</v>
      </c>
      <c r="E27" s="15" t="s">
        <v>28</v>
      </c>
      <c r="F27" s="15" t="s">
        <v>120</v>
      </c>
    </row>
    <row r="28" spans="1:16" x14ac:dyDescent="0.3">
      <c r="A28" s="28" t="s">
        <v>40</v>
      </c>
      <c r="B28" s="13" t="s">
        <v>375</v>
      </c>
      <c r="C28" s="14"/>
      <c r="D28" s="28" t="s">
        <v>117</v>
      </c>
      <c r="E28" s="28" t="s">
        <v>117</v>
      </c>
      <c r="F28" s="28" t="s">
        <v>117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Tabulka</vt:lpstr>
      <vt:lpstr>Nasazení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Mgr. Michal Saforek</cp:lastModifiedBy>
  <cp:lastPrinted>2022-02-01T14:45:46Z</cp:lastPrinted>
  <dcterms:created xsi:type="dcterms:W3CDTF">2010-12-08T20:18:01Z</dcterms:created>
  <dcterms:modified xsi:type="dcterms:W3CDTF">2022-10-06T18:00:26Z</dcterms:modified>
</cp:coreProperties>
</file>