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468C89E1-9CCC-4C2F-AE89-0E253C927F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11" l="1"/>
  <c r="X32" i="11" s="1"/>
  <c r="W31" i="11"/>
  <c r="D31" i="11"/>
  <c r="H15" i="22" l="1"/>
  <c r="W32" i="11" l="1"/>
  <c r="D32" i="11"/>
  <c r="R28" i="11" l="1"/>
  <c r="R26" i="11"/>
  <c r="D23" i="23" l="1"/>
  <c r="R20" i="11"/>
  <c r="T31" i="11"/>
  <c r="R6" i="11" l="1"/>
  <c r="R19" i="11"/>
  <c r="R17" i="11"/>
  <c r="R16" i="11"/>
  <c r="R21" i="11"/>
  <c r="F31" i="11"/>
  <c r="F23" i="23" l="1"/>
  <c r="AH13" i="21"/>
  <c r="AH15" i="21"/>
  <c r="AH17" i="21"/>
  <c r="AH19" i="21"/>
  <c r="AH21" i="21"/>
  <c r="AH23" i="21"/>
  <c r="AH25" i="21"/>
  <c r="AH27" i="21"/>
  <c r="AH29" i="21"/>
  <c r="AH31" i="21"/>
  <c r="AH33" i="21"/>
  <c r="AH35" i="21"/>
  <c r="AH37" i="21"/>
  <c r="AH39" i="21"/>
  <c r="AH41" i="21"/>
  <c r="AH43" i="21"/>
  <c r="AH45" i="21"/>
  <c r="AH47" i="21"/>
  <c r="AH49" i="21"/>
  <c r="AH51" i="21"/>
  <c r="AH53" i="21"/>
  <c r="AH55" i="21"/>
  <c r="AH57" i="21"/>
  <c r="AH59" i="21"/>
  <c r="AH61" i="21"/>
  <c r="AH63" i="21"/>
  <c r="AH11" i="21"/>
  <c r="AH9" i="21"/>
  <c r="R10" i="11" l="1"/>
  <c r="R29" i="11" l="1"/>
  <c r="E23" i="23" l="1"/>
  <c r="Y23" i="23" l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C15" i="22" l="1"/>
  <c r="I20" i="22" s="1"/>
  <c r="AF64" i="21" l="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G43" i="21" l="1"/>
  <c r="AG17" i="21"/>
  <c r="AG41" i="21"/>
  <c r="AG33" i="21"/>
  <c r="AG51" i="21"/>
  <c r="AG15" i="21"/>
  <c r="AG19" i="21"/>
  <c r="AG23" i="21"/>
  <c r="AG29" i="21"/>
  <c r="AG53" i="21"/>
  <c r="AG57" i="21"/>
  <c r="AG45" i="21"/>
  <c r="AG11" i="21"/>
  <c r="AG39" i="21"/>
  <c r="AG59" i="21"/>
  <c r="AG31" i="21"/>
  <c r="AG21" i="21"/>
  <c r="AG63" i="21"/>
  <c r="AG55" i="21"/>
  <c r="AG49" i="21"/>
  <c r="AG35" i="21"/>
  <c r="AG25" i="21"/>
  <c r="AG27" i="21"/>
  <c r="AG9" i="21"/>
  <c r="AG61" i="21"/>
  <c r="AG47" i="21"/>
  <c r="AG37" i="21"/>
  <c r="AG13" i="21"/>
  <c r="R5" i="11"/>
  <c r="R25" i="11"/>
  <c r="R13" i="11"/>
  <c r="R15" i="11"/>
  <c r="R18" i="11"/>
  <c r="R11" i="11"/>
  <c r="R27" i="11"/>
  <c r="R14" i="11"/>
  <c r="R24" i="11"/>
  <c r="R22" i="11"/>
  <c r="R9" i="11"/>
  <c r="R12" i="11"/>
  <c r="R7" i="11"/>
  <c r="R23" i="11"/>
  <c r="R8" i="11"/>
  <c r="R4" i="11"/>
  <c r="AG66" i="21" l="1"/>
</calcChain>
</file>

<file path=xl/sharedStrings.xml><?xml version="1.0" encoding="utf-8"?>
<sst xmlns="http://schemas.openxmlformats.org/spreadsheetml/2006/main" count="1082" uniqueCount="411">
  <si>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</si>
  <si>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</si>
  <si>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</si>
  <si>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</si>
  <si>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</si>
  <si>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</si>
  <si>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</si>
  <si>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</si>
  <si>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</si>
  <si>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</si>
  <si>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</si>
  <si>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</si>
  <si>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</si>
  <si>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</si>
  <si>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</si>
  <si>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</si>
  <si>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</si>
  <si>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</si>
  <si>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</si>
  <si>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</si>
  <si>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</si>
  <si>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</si>
  <si>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</si>
  <si>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</si>
  <si>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</si>
  <si>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</si>
  <si>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</si>
  <si>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</si>
  <si>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</si>
  <si>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</si>
  <si>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</si>
  <si>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</si>
  <si>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</si>
  <si>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</si>
  <si>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</si>
  <si>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</si>
  <si>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</si>
  <si>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</si>
  <si>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</si>
  <si>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</si>
  <si>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</si>
  <si>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</si>
  <si>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</si>
  <si>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</si>
  <si>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</si>
  <si>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</si>
  <si>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</si>
  <si>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</si>
  <si>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</si>
  <si>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</si>
  <si>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</si>
  <si>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</si>
  <si>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</si>
  <si>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</si>
  <si>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</si>
  <si>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</si>
  <si>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</si>
  <si>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</si>
  <si>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</si>
  <si>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</si>
  <si>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</si>
  <si>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</si>
  <si>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</si>
  <si>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</si>
  <si>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</si>
  <si>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</si>
  <si>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</si>
  <si>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</si>
  <si>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</si>
  <si>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</si>
  <si>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</si>
  <si>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</si>
  <si>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</si>
  <si>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</si>
  <si>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</si>
  <si>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</si>
  <si>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</si>
  <si>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</si>
  <si>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</si>
  <si>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</si>
  <si>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</si>
  <si>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</si>
  <si>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</si>
  <si>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</si>
  <si>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</si>
  <si>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</si>
  <si>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</si>
  <si>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</si>
  <si>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</si>
  <si>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</si>
  <si>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</si>
  <si>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</si>
  <si>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</si>
  <si>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</si>
  <si>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</si>
  <si>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</si>
  <si>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</si>
  <si>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</si>
  <si>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</si>
  <si>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</si>
  <si>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</si>
  <si>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</si>
  <si>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</si>
  <si>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</si>
  <si>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</si>
  <si>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</si>
  <si>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</si>
  <si>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</si>
  <si>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</si>
  <si>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</si>
  <si>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</si>
  <si>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</si>
  <si>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</si>
  <si>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</si>
  <si>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</si>
  <si>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</si>
  <si>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</si>
  <si>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</si>
  <si>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</si>
  <si>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</si>
  <si>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</si>
  <si>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</si>
  <si>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</si>
  <si>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</si>
  <si>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</si>
  <si>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</si>
  <si>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</si>
  <si>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</si>
  <si>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</si>
  <si>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</si>
  <si>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</si>
  <si>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</si>
  <si>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</si>
  <si>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</si>
  <si>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</si>
  <si>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</si>
  <si>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</si>
  <si>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</si>
  <si>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</si>
  <si>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</si>
  <si>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</si>
  <si>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</si>
  <si>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</si>
  <si>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</si>
  <si>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</si>
  <si>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</si>
  <si>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</si>
  <si>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</si>
  <si>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</si>
  <si>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</si>
  <si>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</si>
  <si>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</si>
  <si>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</si>
  <si>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</si>
  <si>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</si>
  <si>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</si>
  <si>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</si>
  <si>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</si>
  <si>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</si>
  <si>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</si>
  <si>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</si>
  <si>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</si>
  <si>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</si>
  <si>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</si>
  <si>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</si>
  <si>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</si>
  <si>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</si>
  <si>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</si>
  <si>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</si>
  <si>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</si>
  <si>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</si>
  <si>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</si>
  <si>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</si>
  <si>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</si>
  <si>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</si>
  <si>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</si>
  <si>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</si>
  <si>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</si>
  <si>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</si>
  <si>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</si>
  <si>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</si>
  <si>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</si>
  <si>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</si>
  <si>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</si>
  <si>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</si>
  <si>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</si>
  <si>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</si>
  <si>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</si>
  <si>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</si>
  <si>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</si>
  <si>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</si>
  <si>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</si>
  <si>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</si>
  <si>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</si>
  <si>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</si>
  <si>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</si>
  <si>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</si>
  <si>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</si>
  <si>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</si>
  <si>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</si>
  <si>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</si>
  <si>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</si>
  <si>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</si>
  <si>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</si>
  <si>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</si>
  <si>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</si>
  <si>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</si>
  <si>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</si>
  <si>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</si>
  <si>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</si>
  <si>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</si>
  <si>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</si>
  <si>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</si>
  <si>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</si>
  <si>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</si>
  <si>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</si>
  <si>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</si>
  <si>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</si>
  <si>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</si>
  <si>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</si>
  <si>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</si>
  <si>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</si>
  <si>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</si>
  <si>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</si>
  <si>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</si>
  <si>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</si>
  <si>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</si>
  <si>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</si>
  <si>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</si>
  <si>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</si>
  <si>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</si>
  <si>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</si>
  <si>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</si>
  <si>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</si>
  <si>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</si>
  <si>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</si>
  <si>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</si>
  <si>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</si>
  <si>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</si>
  <si>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</si>
  <si>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</si>
  <si>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</si>
  <si>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</si>
  <si>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</si>
  <si>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</si>
  <si>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</si>
  <si>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</si>
  <si>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</si>
  <si>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</si>
  <si>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</si>
  <si>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</si>
  <si>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</si>
  <si>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</si>
  <si>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</si>
  <si>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</si>
  <si>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</si>
  <si>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</si>
  <si>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</si>
  <si>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</si>
  <si>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</si>
  <si>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</si>
  <si>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</si>
  <si>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</si>
  <si>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</si>
  <si>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</si>
  <si>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</si>
  <si>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</si>
  <si>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</si>
  <si>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</si>
  <si>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</si>
  <si>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</si>
  <si>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</si>
  <si>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</si>
  <si>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</si>
  <si>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</si>
  <si>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</si>
  <si>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</si>
  <si>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</si>
  <si>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</si>
  <si>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</si>
  <si>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</si>
  <si>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</si>
  <si>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</si>
  <si>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</si>
  <si>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</si>
  <si>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</si>
  <si>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</si>
  <si>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</si>
  <si>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</si>
  <si>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</si>
  <si>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</si>
  <si>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</si>
  <si>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</si>
  <si>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</si>
  <si>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</si>
  <si>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</si>
  <si>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</si>
  <si>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</si>
  <si>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</si>
  <si>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</si>
  <si>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</si>
  <si>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</si>
  <si>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</si>
  <si>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</si>
  <si>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</si>
  <si>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</si>
  <si>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</si>
  <si>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</si>
  <si>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</si>
  <si>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</si>
  <si>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</si>
  <si>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</si>
  <si>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</si>
  <si>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</si>
  <si>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</si>
  <si>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</si>
  <si>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</si>
  <si>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</si>
  <si>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</si>
  <si>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</si>
  <si>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</si>
  <si>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</si>
  <si>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</si>
  <si>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</si>
  <si>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</si>
  <si>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</si>
  <si>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</si>
  <si>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</si>
  <si>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</si>
  <si>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</si>
  <si>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</si>
  <si>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</si>
  <si>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</si>
  <si>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</si>
  <si>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</si>
  <si>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</si>
  <si>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</si>
  <si>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</si>
  <si>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</si>
  <si>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</si>
  <si>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</si>
  <si>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</si>
  <si>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</si>
  <si>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</si>
  <si>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</si>
  <si>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</si>
  <si>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</si>
  <si>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</si>
  <si>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</si>
  <si>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</si>
  <si>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</si>
  <si>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</si>
  <si>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</si>
  <si>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</si>
  <si>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</si>
  <si>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</si>
  <si>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</si>
  <si>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</si>
  <si>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</si>
  <si>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</si>
  <si>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</si>
  <si>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</si>
  <si>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</si>
  <si>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</si>
  <si>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</si>
  <si>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</si>
  <si>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</si>
  <si>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</si>
  <si>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</si>
  <si>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</si>
  <si>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</si>
  <si>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</si>
  <si>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Saforek</t>
  </si>
  <si>
    <t>Lavrišin</t>
  </si>
  <si>
    <t>Sysala</t>
  </si>
  <si>
    <t>Vyvial</t>
  </si>
  <si>
    <t>Adamec</t>
  </si>
  <si>
    <t>Vašínek</t>
  </si>
  <si>
    <t>Buchtová</t>
  </si>
  <si>
    <t>Klus</t>
  </si>
  <si>
    <t>Létal</t>
  </si>
  <si>
    <t>Štěpán</t>
  </si>
  <si>
    <t>Horková</t>
  </si>
  <si>
    <t>Osina</t>
  </si>
  <si>
    <t>Kaňák</t>
  </si>
  <si>
    <t>Schenk</t>
  </si>
  <si>
    <t>Lacková Lud.</t>
  </si>
  <si>
    <t>Zmelty</t>
  </si>
  <si>
    <t>Konečný</t>
  </si>
  <si>
    <t>Kalus</t>
  </si>
  <si>
    <t>Martikán</t>
  </si>
  <si>
    <t>Bužek</t>
  </si>
  <si>
    <t>Boháč</t>
  </si>
  <si>
    <t>Berka</t>
  </si>
  <si>
    <t>Kubala</t>
  </si>
  <si>
    <t>Lacková Luc.</t>
  </si>
  <si>
    <t>Frank</t>
  </si>
  <si>
    <t>Dobratice</t>
  </si>
  <si>
    <t>3.dohrávky</t>
  </si>
  <si>
    <t>2.dohrávky</t>
  </si>
  <si>
    <t>Kožušník</t>
  </si>
  <si>
    <t>123.</t>
  </si>
  <si>
    <t>nas.</t>
  </si>
  <si>
    <t>koef.</t>
  </si>
  <si>
    <t>FELO</t>
  </si>
  <si>
    <t>k 1.2.</t>
  </si>
  <si>
    <t>Průměr</t>
  </si>
  <si>
    <t>k 1.1.</t>
  </si>
  <si>
    <t>1K</t>
  </si>
  <si>
    <t>1.dohrávky</t>
  </si>
  <si>
    <t>k 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</si>
</sst>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2"/>
      <name val="Segoe UI"/>
      <family val="2"/>
      <charset val="238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8" borderId="17" xfId="0" applyNumberFormat="1" applyFont="1" applyFill="1" applyBorder="1"/>
    <xf numFmtId="164" fontId="17" fillId="0" borderId="0" xfId="0" applyNumberFormat="1" applyFont="1" applyBorder="1"/>
    <xf numFmtId="164" fontId="17" fillId="0" borderId="19" xfId="0" applyNumberFormat="1" applyFont="1" applyBorder="1"/>
    <xf numFmtId="0" fontId="0" fillId="0" borderId="21" xfId="0" applyBorder="1"/>
    <xf numFmtId="0" fontId="31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 applyBorder="1"/>
    <xf numFmtId="164" fontId="1" fillId="0" borderId="26" xfId="0" applyNumberFormat="1" applyFont="1" applyBorder="1"/>
    <xf numFmtId="0" fontId="0" fillId="0" borderId="29" xfId="0" applyBorder="1"/>
    <xf numFmtId="0" fontId="31" fillId="0" borderId="3" xfId="0" applyFont="1" applyBorder="1"/>
    <xf numFmtId="164" fontId="17" fillId="0" borderId="29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0" xfId="0" applyNumberFormat="1" applyFont="1" applyFill="1" applyBorder="1"/>
    <xf numFmtId="164" fontId="17" fillId="8" borderId="8" xfId="0" applyNumberFormat="1" applyFont="1" applyFill="1" applyBorder="1"/>
    <xf numFmtId="0" fontId="0" fillId="0" borderId="31" xfId="0" applyBorder="1"/>
    <xf numFmtId="0" fontId="31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7" fillId="3" borderId="8" xfId="0" applyNumberFormat="1" applyFont="1" applyFill="1" applyBorder="1"/>
    <xf numFmtId="164" fontId="17" fillId="3" borderId="30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7" fillId="0" borderId="1" xfId="0" applyNumberFormat="1" applyFont="1" applyFill="1" applyBorder="1"/>
    <xf numFmtId="164" fontId="1" fillId="0" borderId="23" xfId="0" applyNumberFormat="1" applyFont="1" applyFill="1" applyBorder="1"/>
    <xf numFmtId="164" fontId="17" fillId="3" borderId="29" xfId="0" applyNumberFormat="1" applyFont="1" applyFill="1" applyBorder="1"/>
    <xf numFmtId="164" fontId="17" fillId="0" borderId="16" xfId="0" applyNumberFormat="1" applyFont="1" applyFill="1" applyBorder="1"/>
    <xf numFmtId="164" fontId="1" fillId="3" borderId="31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0" xfId="0" applyNumberFormat="1" applyFont="1" applyFill="1" applyBorder="1"/>
    <xf numFmtId="164" fontId="1" fillId="2" borderId="9" xfId="0" applyNumberFormat="1" applyFont="1" applyFill="1" applyBorder="1"/>
    <xf numFmtId="164" fontId="1" fillId="0" borderId="28" xfId="0" applyNumberFormat="1" applyFont="1" applyFill="1" applyBorder="1"/>
    <xf numFmtId="164" fontId="17" fillId="0" borderId="15" xfId="0" applyNumberFormat="1" applyFont="1" applyFill="1" applyBorder="1"/>
    <xf numFmtId="164" fontId="1" fillId="0" borderId="22" xfId="0" applyNumberFormat="1" applyFont="1" applyFill="1" applyBorder="1"/>
    <xf numFmtId="164" fontId="1" fillId="0" borderId="0" xfId="0" applyNumberFormat="1" applyFont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" fillId="0" borderId="24" xfId="0" applyNumberFormat="1" applyFont="1" applyFill="1" applyBorder="1"/>
    <xf numFmtId="0" fontId="31" fillId="3" borderId="1" xfId="0" applyFont="1" applyFill="1" applyBorder="1"/>
    <xf numFmtId="164" fontId="17" fillId="2" borderId="15" xfId="0" applyNumberFormat="1" applyFont="1" applyFill="1" applyBorder="1"/>
    <xf numFmtId="164" fontId="1" fillId="2" borderId="22" xfId="0" applyNumberFormat="1" applyFont="1" applyFill="1" applyBorder="1"/>
    <xf numFmtId="0" fontId="31" fillId="3" borderId="3" xfId="0" applyFont="1" applyFill="1" applyBorder="1"/>
    <xf numFmtId="164" fontId="17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3" fillId="0" borderId="0" xfId="0" applyFont="1"/>
    <xf numFmtId="0" fontId="32" fillId="0" borderId="0" xfId="0" applyFont="1"/>
    <xf numFmtId="0" fontId="34" fillId="0" borderId="0" xfId="0" applyFont="1"/>
    <xf numFmtId="165" fontId="34" fillId="0" borderId="0" xfId="0" applyNumberFormat="1" applyFont="1" applyAlignment="1">
      <alignment horizontal="right"/>
    </xf>
    <xf numFmtId="0" fontId="35" fillId="0" borderId="0" xfId="0" applyFont="1"/>
    <xf numFmtId="0" fontId="34" fillId="0" borderId="0" xfId="0" applyFont="1" applyAlignment="1">
      <alignment horizontal="right"/>
    </xf>
    <xf numFmtId="0" fontId="36" fillId="0" borderId="0" xfId="0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0" xfId="0" applyFont="1" applyBorder="1"/>
    <xf numFmtId="0" fontId="35" fillId="5" borderId="3" xfId="0" applyFont="1" applyFill="1" applyBorder="1"/>
    <xf numFmtId="0" fontId="34" fillId="0" borderId="3" xfId="0" applyFont="1" applyBorder="1"/>
    <xf numFmtId="165" fontId="34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1" fillId="0" borderId="16" xfId="0" applyFont="1" applyBorder="1"/>
    <xf numFmtId="0" fontId="0" fillId="0" borderId="36" xfId="0" applyFill="1" applyBorder="1"/>
    <xf numFmtId="0" fontId="0" fillId="0" borderId="37" xfId="0" applyFill="1" applyBorder="1"/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/>
    </xf>
    <xf numFmtId="164" fontId="17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30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0" fillId="3" borderId="3" xfId="0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4" fontId="17" fillId="5" borderId="29" xfId="0" applyNumberFormat="1" applyFont="1" applyFill="1" applyBorder="1"/>
    <xf numFmtId="164" fontId="17" fillId="0" borderId="14" xfId="0" applyNumberFormat="1" applyFont="1" applyFill="1" applyBorder="1"/>
    <xf numFmtId="164" fontId="1" fillId="0" borderId="21" xfId="0" applyNumberFormat="1" applyFont="1" applyFill="1" applyBorder="1"/>
    <xf numFmtId="164" fontId="17" fillId="0" borderId="29" xfId="0" applyNumberFormat="1" applyFont="1" applyFill="1" applyBorder="1"/>
    <xf numFmtId="164" fontId="17" fillId="0" borderId="18" xfId="0" applyNumberFormat="1" applyFont="1" applyFill="1" applyBorder="1"/>
    <xf numFmtId="164" fontId="1" fillId="0" borderId="25" xfId="0" applyNumberFormat="1" applyFont="1" applyFill="1" applyBorder="1"/>
    <xf numFmtId="164" fontId="17" fillId="2" borderId="18" xfId="0" applyNumberFormat="1" applyFont="1" applyFill="1" applyBorder="1"/>
    <xf numFmtId="164" fontId="1" fillId="2" borderId="25" xfId="0" applyNumberFormat="1" applyFont="1" applyFill="1" applyBorder="1"/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6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14" fontId="26" fillId="2" borderId="0" xfId="0" applyNumberFormat="1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CCECFF"/>
      <color rgb="FF008000"/>
      <color rgb="FFFFFF66"/>
      <color rgb="FFFFFF99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X33" sqref="X33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" bestFit="1" customWidth="1"/>
    <col min="5" max="5" width="7.28515625" bestFit="1" customWidth="1"/>
    <col min="6" max="6" width="5.7109375" bestFit="1" customWidth="1"/>
    <col min="7" max="17" width="5.7109375" style="35" hidden="1" customWidth="1" outlineLevel="1"/>
    <col min="18" max="18" width="10.85546875" style="35" bestFit="1" customWidth="1" collapsed="1"/>
    <col min="20" max="20" width="5.7109375" bestFit="1" customWidth="1"/>
    <col min="21" max="21" width="2.7109375" style="35" customWidth="1"/>
    <col min="22" max="22" width="8.42578125" customWidth="1"/>
    <col min="23" max="23" width="6" style="327" bestFit="1" customWidth="1"/>
    <col min="24" max="24" width="6" style="6" bestFit="1" customWidth="1"/>
  </cols>
  <sheetData>
    <row r="1" spans="1:24" ht="18.75" x14ac:dyDescent="0.3">
      <c r="A1" s="35"/>
      <c r="B1" s="36" t="s">
        <v>340</v>
      </c>
      <c r="C1" s="35"/>
      <c r="D1" s="35"/>
      <c r="E1" s="35"/>
      <c r="F1" s="35"/>
    </row>
    <row r="2" spans="1:24" ht="18.75" x14ac:dyDescent="0.3">
      <c r="A2" s="35"/>
      <c r="B2" s="35"/>
      <c r="C2" s="36"/>
      <c r="D2" s="337" t="s">
        <v>404</v>
      </c>
      <c r="E2" s="35"/>
      <c r="F2" s="35"/>
      <c r="G2" s="339" t="s">
        <v>321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155"/>
      <c r="T2" s="39" t="s">
        <v>402</v>
      </c>
      <c r="W2" s="337" t="s">
        <v>404</v>
      </c>
      <c r="X2" s="337" t="s">
        <v>404</v>
      </c>
    </row>
    <row r="3" spans="1:24" ht="17.25" x14ac:dyDescent="0.3">
      <c r="A3" s="39" t="s">
        <v>42</v>
      </c>
      <c r="B3" s="39" t="s">
        <v>122</v>
      </c>
      <c r="C3" s="38" t="s">
        <v>0</v>
      </c>
      <c r="D3" s="337" t="s">
        <v>407</v>
      </c>
      <c r="E3" s="39" t="s">
        <v>123</v>
      </c>
      <c r="F3" s="39" t="s">
        <v>34</v>
      </c>
      <c r="G3" s="156" t="s">
        <v>6</v>
      </c>
      <c r="H3" s="156" t="s">
        <v>7</v>
      </c>
      <c r="I3" s="156" t="s">
        <v>8</v>
      </c>
      <c r="J3" s="156" t="s">
        <v>9</v>
      </c>
      <c r="K3" s="156" t="s">
        <v>10</v>
      </c>
      <c r="L3" s="156" t="s">
        <v>11</v>
      </c>
      <c r="M3" s="156" t="s">
        <v>12</v>
      </c>
      <c r="N3" s="156" t="s">
        <v>13</v>
      </c>
      <c r="O3" s="156" t="s">
        <v>14</v>
      </c>
      <c r="P3" s="156" t="s">
        <v>15</v>
      </c>
      <c r="Q3" s="156" t="s">
        <v>16</v>
      </c>
      <c r="R3" s="39" t="s">
        <v>322</v>
      </c>
      <c r="T3" s="42" t="s">
        <v>403</v>
      </c>
      <c r="W3" s="337" t="s">
        <v>405</v>
      </c>
      <c r="X3" s="337" t="s">
        <v>410</v>
      </c>
    </row>
    <row r="4" spans="1:24" ht="18.600000000000001" customHeight="1" x14ac:dyDescent="0.3">
      <c r="A4" s="40" t="s">
        <v>6</v>
      </c>
      <c r="B4" s="53">
        <v>1</v>
      </c>
      <c r="C4" s="267" t="s">
        <v>28</v>
      </c>
      <c r="D4" s="304">
        <v>1900</v>
      </c>
      <c r="E4" s="305">
        <v>1890</v>
      </c>
      <c r="F4" s="303">
        <v>6.5</v>
      </c>
      <c r="G4" s="157">
        <v>1477</v>
      </c>
      <c r="H4" s="157">
        <v>1701</v>
      </c>
      <c r="I4" s="157">
        <v>1702</v>
      </c>
      <c r="J4" s="157">
        <v>1493</v>
      </c>
      <c r="K4" s="157">
        <v>1527</v>
      </c>
      <c r="L4" s="157">
        <v>1702</v>
      </c>
      <c r="M4" s="157"/>
      <c r="N4" s="157"/>
      <c r="O4" s="157"/>
      <c r="P4" s="158"/>
      <c r="Q4" s="158"/>
      <c r="R4" s="161">
        <f t="shared" ref="R4:R29" si="0">AVERAGE(G4:Q4)</f>
        <v>1600.3333333333333</v>
      </c>
      <c r="T4" s="53">
        <v>1</v>
      </c>
      <c r="W4" s="330">
        <v>1906</v>
      </c>
      <c r="X4" s="331">
        <v>1903</v>
      </c>
    </row>
    <row r="5" spans="1:24" s="35" customFormat="1" ht="18.600000000000001" customHeight="1" x14ac:dyDescent="0.3">
      <c r="A5" s="40" t="s">
        <v>7</v>
      </c>
      <c r="B5" s="53">
        <v>4</v>
      </c>
      <c r="C5" s="262" t="s">
        <v>371</v>
      </c>
      <c r="D5" s="296">
        <v>1600</v>
      </c>
      <c r="E5" s="305">
        <v>1386</v>
      </c>
      <c r="F5" s="303">
        <v>6</v>
      </c>
      <c r="G5" s="157">
        <v>1437</v>
      </c>
      <c r="H5" s="157">
        <v>1493</v>
      </c>
      <c r="I5" s="157">
        <v>1382</v>
      </c>
      <c r="J5" s="157">
        <v>1548</v>
      </c>
      <c r="K5" s="157">
        <v>1493</v>
      </c>
      <c r="L5" s="157">
        <v>1702</v>
      </c>
      <c r="M5" s="157"/>
      <c r="N5" s="157"/>
      <c r="O5" s="157"/>
      <c r="P5" s="158"/>
      <c r="Q5" s="158"/>
      <c r="R5" s="161">
        <f t="shared" si="0"/>
        <v>1509.1666666666667</v>
      </c>
      <c r="T5" s="53">
        <v>1</v>
      </c>
      <c r="W5" s="331">
        <v>1594</v>
      </c>
      <c r="X5" s="332">
        <v>1654</v>
      </c>
    </row>
    <row r="6" spans="1:24" s="35" customFormat="1" ht="18.600000000000001" customHeight="1" x14ac:dyDescent="0.3">
      <c r="A6" s="40" t="s">
        <v>8</v>
      </c>
      <c r="B6" s="256">
        <v>18</v>
      </c>
      <c r="C6" s="262" t="s">
        <v>141</v>
      </c>
      <c r="D6" s="296">
        <v>1337</v>
      </c>
      <c r="E6" s="305">
        <v>1358</v>
      </c>
      <c r="F6" s="303">
        <v>5</v>
      </c>
      <c r="G6" s="159">
        <v>1122</v>
      </c>
      <c r="H6" s="159">
        <v>1437</v>
      </c>
      <c r="I6" s="159">
        <v>1415</v>
      </c>
      <c r="J6" s="159">
        <v>1702</v>
      </c>
      <c r="K6" s="159">
        <v>1431</v>
      </c>
      <c r="L6" s="159">
        <v>1382</v>
      </c>
      <c r="M6" s="159"/>
      <c r="N6" s="159"/>
      <c r="O6" s="159"/>
      <c r="P6" s="159"/>
      <c r="Q6" s="160"/>
      <c r="R6" s="161">
        <f t="shared" si="0"/>
        <v>1414.8333333333333</v>
      </c>
      <c r="T6" s="256">
        <v>0</v>
      </c>
      <c r="W6" s="330">
        <v>1352</v>
      </c>
      <c r="X6" s="332">
        <v>1393</v>
      </c>
    </row>
    <row r="7" spans="1:24" ht="18.600000000000001" customHeight="1" x14ac:dyDescent="0.3">
      <c r="A7" s="40" t="s">
        <v>9</v>
      </c>
      <c r="B7" s="53">
        <v>7</v>
      </c>
      <c r="C7" s="262" t="s">
        <v>120</v>
      </c>
      <c r="D7" s="296">
        <v>1493</v>
      </c>
      <c r="E7" s="305">
        <v>1391</v>
      </c>
      <c r="F7" s="303">
        <v>4.5</v>
      </c>
      <c r="G7" s="157">
        <v>1415</v>
      </c>
      <c r="H7" s="157">
        <v>1600</v>
      </c>
      <c r="I7" s="157">
        <v>1527</v>
      </c>
      <c r="J7" s="157">
        <v>1900</v>
      </c>
      <c r="K7" s="157">
        <v>1600</v>
      </c>
      <c r="L7" s="157">
        <v>1701</v>
      </c>
      <c r="M7" s="157"/>
      <c r="N7" s="157"/>
      <c r="O7" s="157"/>
      <c r="P7" s="157"/>
      <c r="Q7" s="158"/>
      <c r="R7" s="161">
        <f t="shared" si="0"/>
        <v>1623.8333333333333</v>
      </c>
      <c r="T7" s="53">
        <v>1</v>
      </c>
      <c r="W7" s="332">
        <v>1535</v>
      </c>
      <c r="X7" s="330">
        <v>1544</v>
      </c>
    </row>
    <row r="8" spans="1:24" ht="18.600000000000001" customHeight="1" x14ac:dyDescent="0.3">
      <c r="A8" s="40" t="s">
        <v>10</v>
      </c>
      <c r="B8" s="53">
        <v>3</v>
      </c>
      <c r="C8" s="262" t="s">
        <v>65</v>
      </c>
      <c r="D8" s="296">
        <v>1701</v>
      </c>
      <c r="E8" s="305">
        <v>1707</v>
      </c>
      <c r="F8" s="303">
        <v>4.5</v>
      </c>
      <c r="G8" s="157">
        <v>1454</v>
      </c>
      <c r="H8" s="157">
        <v>1527</v>
      </c>
      <c r="I8" s="157">
        <v>1900</v>
      </c>
      <c r="J8" s="157">
        <v>1477</v>
      </c>
      <c r="K8" s="157">
        <v>1702</v>
      </c>
      <c r="L8" s="157">
        <v>1493</v>
      </c>
      <c r="M8" s="157"/>
      <c r="N8" s="157"/>
      <c r="O8" s="157"/>
      <c r="P8" s="157"/>
      <c r="Q8" s="158"/>
      <c r="R8" s="161">
        <f t="shared" si="0"/>
        <v>1592.1666666666667</v>
      </c>
      <c r="T8" s="53">
        <v>1</v>
      </c>
      <c r="W8" s="330">
        <v>1702</v>
      </c>
      <c r="X8" s="330">
        <v>1708</v>
      </c>
    </row>
    <row r="9" spans="1:24" ht="18.600000000000001" customHeight="1" x14ac:dyDescent="0.3">
      <c r="A9" s="40" t="s">
        <v>11</v>
      </c>
      <c r="B9" s="53">
        <v>8</v>
      </c>
      <c r="C9" s="262" t="s">
        <v>67</v>
      </c>
      <c r="D9" s="296">
        <v>1477</v>
      </c>
      <c r="E9" s="305">
        <v>1502</v>
      </c>
      <c r="F9" s="303">
        <v>4</v>
      </c>
      <c r="G9" s="157">
        <v>1702</v>
      </c>
      <c r="H9" s="157">
        <v>1900</v>
      </c>
      <c r="I9" s="157">
        <v>1701</v>
      </c>
      <c r="J9" s="157">
        <v>1382</v>
      </c>
      <c r="K9" s="157">
        <v>1527</v>
      </c>
      <c r="L9" s="157">
        <v>1394</v>
      </c>
      <c r="M9" s="157"/>
      <c r="N9" s="157"/>
      <c r="O9" s="157"/>
      <c r="P9" s="157"/>
      <c r="Q9" s="158"/>
      <c r="R9" s="161">
        <f t="shared" si="0"/>
        <v>1601</v>
      </c>
      <c r="T9" s="53">
        <v>1</v>
      </c>
      <c r="W9" s="332">
        <v>1527</v>
      </c>
      <c r="X9" s="330">
        <v>1532</v>
      </c>
    </row>
    <row r="10" spans="1:24" ht="18.600000000000001" customHeight="1" x14ac:dyDescent="0.3">
      <c r="A10" s="40" t="s">
        <v>12</v>
      </c>
      <c r="B10" s="53">
        <v>6</v>
      </c>
      <c r="C10" s="262" t="s">
        <v>286</v>
      </c>
      <c r="D10" s="297">
        <v>1527</v>
      </c>
      <c r="E10" s="305">
        <v>0</v>
      </c>
      <c r="F10" s="303">
        <v>4</v>
      </c>
      <c r="G10" s="157">
        <v>1415</v>
      </c>
      <c r="H10" s="157">
        <v>1701</v>
      </c>
      <c r="I10" s="157">
        <v>1493</v>
      </c>
      <c r="J10" s="157">
        <v>1548</v>
      </c>
      <c r="K10" s="157">
        <v>1477</v>
      </c>
      <c r="L10" s="157">
        <v>1900</v>
      </c>
      <c r="M10" s="157"/>
      <c r="N10" s="157"/>
      <c r="O10" s="157"/>
      <c r="P10" s="157"/>
      <c r="Q10" s="158"/>
      <c r="R10" s="161">
        <f t="shared" si="0"/>
        <v>1589</v>
      </c>
      <c r="S10" s="35"/>
      <c r="T10" s="53">
        <v>1</v>
      </c>
      <c r="W10" s="330">
        <v>1550</v>
      </c>
      <c r="X10" s="331">
        <v>1542</v>
      </c>
    </row>
    <row r="11" spans="1:24" ht="18.600000000000001" customHeight="1" x14ac:dyDescent="0.3">
      <c r="A11" s="40" t="s">
        <v>13</v>
      </c>
      <c r="B11" s="53">
        <v>5</v>
      </c>
      <c r="C11" s="262" t="s">
        <v>30</v>
      </c>
      <c r="D11" s="296">
        <v>1548</v>
      </c>
      <c r="E11" s="305">
        <v>1567</v>
      </c>
      <c r="F11" s="303">
        <v>4</v>
      </c>
      <c r="G11" s="157">
        <v>1431</v>
      </c>
      <c r="H11" s="157">
        <v>1454</v>
      </c>
      <c r="I11" s="157">
        <v>1394</v>
      </c>
      <c r="J11" s="157">
        <v>1600</v>
      </c>
      <c r="K11" s="157">
        <v>1527</v>
      </c>
      <c r="L11" s="157">
        <v>1142</v>
      </c>
      <c r="M11" s="157"/>
      <c r="N11" s="157"/>
      <c r="O11" s="157"/>
      <c r="P11" s="157"/>
      <c r="Q11" s="158"/>
      <c r="R11" s="161">
        <f t="shared" si="0"/>
        <v>1424.6666666666667</v>
      </c>
      <c r="S11" s="35"/>
      <c r="T11" s="53">
        <v>1</v>
      </c>
      <c r="W11" s="331">
        <v>1534</v>
      </c>
      <c r="X11" s="333">
        <v>1506</v>
      </c>
    </row>
    <row r="12" spans="1:24" ht="18.600000000000001" customHeight="1" x14ac:dyDescent="0.3">
      <c r="A12" s="40" t="s">
        <v>14</v>
      </c>
      <c r="B12" s="256">
        <v>17</v>
      </c>
      <c r="C12" s="262" t="s">
        <v>112</v>
      </c>
      <c r="D12" s="296">
        <v>1382</v>
      </c>
      <c r="E12" s="305">
        <v>1433</v>
      </c>
      <c r="F12" s="303">
        <v>4</v>
      </c>
      <c r="G12" s="157">
        <v>1165</v>
      </c>
      <c r="H12" s="157">
        <v>1277</v>
      </c>
      <c r="I12" s="157">
        <v>1600</v>
      </c>
      <c r="J12" s="157">
        <v>1454</v>
      </c>
      <c r="K12" s="157">
        <v>1477</v>
      </c>
      <c r="L12" s="157">
        <v>1337</v>
      </c>
      <c r="M12" s="157"/>
      <c r="N12" s="157"/>
      <c r="O12" s="157"/>
      <c r="P12" s="157"/>
      <c r="Q12" s="158"/>
      <c r="R12" s="161">
        <f t="shared" si="0"/>
        <v>1385</v>
      </c>
      <c r="S12" s="35"/>
      <c r="T12" s="256">
        <v>0</v>
      </c>
      <c r="W12" s="330">
        <v>1386</v>
      </c>
      <c r="X12" s="330">
        <v>1401</v>
      </c>
    </row>
    <row r="13" spans="1:24" s="35" customFormat="1" ht="18.600000000000001" customHeight="1" x14ac:dyDescent="0.3">
      <c r="A13" s="40" t="s">
        <v>15</v>
      </c>
      <c r="B13" s="256">
        <v>23</v>
      </c>
      <c r="C13" s="262" t="s">
        <v>145</v>
      </c>
      <c r="D13" s="296">
        <v>1142</v>
      </c>
      <c r="E13" s="305">
        <v>1277</v>
      </c>
      <c r="F13" s="303">
        <v>3.5</v>
      </c>
      <c r="G13" s="157">
        <v>1382</v>
      </c>
      <c r="H13" s="157">
        <v>1299</v>
      </c>
      <c r="I13" s="298"/>
      <c r="J13" s="157">
        <v>1437</v>
      </c>
      <c r="K13" s="157">
        <v>1454</v>
      </c>
      <c r="L13" s="157">
        <v>1548</v>
      </c>
      <c r="M13" s="157"/>
      <c r="N13" s="157"/>
      <c r="O13" s="157"/>
      <c r="P13" s="157"/>
      <c r="Q13" s="158">
        <v>1165</v>
      </c>
      <c r="R13" s="161">
        <f t="shared" si="0"/>
        <v>1380.8333333333333</v>
      </c>
      <c r="T13" s="256">
        <v>0</v>
      </c>
      <c r="W13" s="301">
        <v>1142</v>
      </c>
      <c r="X13" s="332">
        <v>1207</v>
      </c>
    </row>
    <row r="14" spans="1:24" ht="18.600000000000001" customHeight="1" x14ac:dyDescent="0.3">
      <c r="A14" s="40" t="s">
        <v>16</v>
      </c>
      <c r="B14" s="256">
        <v>12</v>
      </c>
      <c r="C14" s="262" t="s">
        <v>118</v>
      </c>
      <c r="D14" s="296">
        <v>1431</v>
      </c>
      <c r="E14" s="305">
        <v>1517</v>
      </c>
      <c r="F14" s="303">
        <v>3.5</v>
      </c>
      <c r="G14" s="157">
        <v>1548</v>
      </c>
      <c r="H14" s="157">
        <v>1165</v>
      </c>
      <c r="I14" s="157">
        <v>1394</v>
      </c>
      <c r="J14" s="157">
        <v>1337</v>
      </c>
      <c r="K14" s="157">
        <v>1415</v>
      </c>
      <c r="L14" s="157"/>
      <c r="M14" s="157"/>
      <c r="N14" s="157"/>
      <c r="O14" s="157"/>
      <c r="P14" s="157"/>
      <c r="Q14" s="158"/>
      <c r="R14" s="161">
        <f t="shared" si="0"/>
        <v>1371.8</v>
      </c>
      <c r="S14" s="35"/>
      <c r="T14" s="256">
        <v>0</v>
      </c>
      <c r="W14" s="332">
        <v>1464</v>
      </c>
      <c r="X14" s="330">
        <v>1494</v>
      </c>
    </row>
    <row r="15" spans="1:24" s="35" customFormat="1" ht="18.600000000000001" customHeight="1" x14ac:dyDescent="0.3">
      <c r="A15" s="40" t="s">
        <v>17</v>
      </c>
      <c r="B15" s="256">
        <v>14</v>
      </c>
      <c r="C15" s="262" t="s">
        <v>268</v>
      </c>
      <c r="D15" s="296">
        <v>1415</v>
      </c>
      <c r="E15" s="305">
        <v>1301</v>
      </c>
      <c r="F15" s="303">
        <v>3</v>
      </c>
      <c r="G15" s="157">
        <v>1493</v>
      </c>
      <c r="H15" s="157">
        <v>1405</v>
      </c>
      <c r="I15" s="298"/>
      <c r="J15" s="157">
        <v>1437</v>
      </c>
      <c r="K15" s="157">
        <v>1299</v>
      </c>
      <c r="L15" s="157"/>
      <c r="M15" s="157"/>
      <c r="N15" s="157"/>
      <c r="O15" s="157"/>
      <c r="P15" s="157"/>
      <c r="Q15" s="158"/>
      <c r="R15" s="161">
        <f t="shared" si="0"/>
        <v>1408.5</v>
      </c>
      <c r="T15" s="256">
        <v>0</v>
      </c>
      <c r="U15" s="287"/>
      <c r="W15" s="333">
        <v>1375</v>
      </c>
      <c r="X15" s="330">
        <v>1413</v>
      </c>
    </row>
    <row r="16" spans="1:24" ht="18.600000000000001" customHeight="1" x14ac:dyDescent="0.3">
      <c r="A16" s="40" t="s">
        <v>18</v>
      </c>
      <c r="B16" s="256">
        <v>13</v>
      </c>
      <c r="C16" s="262" t="s">
        <v>343</v>
      </c>
      <c r="D16" s="296">
        <v>1415</v>
      </c>
      <c r="E16" s="305">
        <v>1353</v>
      </c>
      <c r="F16" s="303">
        <v>3</v>
      </c>
      <c r="G16" s="157">
        <v>1527</v>
      </c>
      <c r="H16" s="298"/>
      <c r="I16" s="157">
        <v>1337</v>
      </c>
      <c r="J16" s="157">
        <v>1122</v>
      </c>
      <c r="K16" s="157">
        <v>1394</v>
      </c>
      <c r="L16" s="157">
        <v>1431</v>
      </c>
      <c r="M16" s="157"/>
      <c r="N16" s="157"/>
      <c r="O16" s="157"/>
      <c r="P16" s="157"/>
      <c r="Q16" s="158"/>
      <c r="R16" s="161">
        <f t="shared" si="0"/>
        <v>1362.2</v>
      </c>
      <c r="T16" s="256">
        <v>0</v>
      </c>
      <c r="U16" s="287"/>
      <c r="W16" s="333">
        <v>1371</v>
      </c>
      <c r="X16" s="331">
        <v>1365</v>
      </c>
    </row>
    <row r="17" spans="1:24" ht="18.600000000000001" customHeight="1" x14ac:dyDescent="0.3">
      <c r="A17" s="40" t="s">
        <v>19</v>
      </c>
      <c r="B17" s="256">
        <v>24</v>
      </c>
      <c r="C17" s="262" t="s">
        <v>143</v>
      </c>
      <c r="D17" s="296">
        <v>1122</v>
      </c>
      <c r="E17" s="305">
        <v>0</v>
      </c>
      <c r="F17" s="303">
        <v>3</v>
      </c>
      <c r="G17" s="157">
        <v>1337</v>
      </c>
      <c r="H17" s="157">
        <v>1165</v>
      </c>
      <c r="I17" s="157">
        <v>1045</v>
      </c>
      <c r="J17" s="157">
        <v>1415</v>
      </c>
      <c r="K17" s="298"/>
      <c r="L17" s="157">
        <v>1454</v>
      </c>
      <c r="M17" s="157"/>
      <c r="N17" s="157"/>
      <c r="O17" s="157"/>
      <c r="P17" s="157"/>
      <c r="Q17" s="158"/>
      <c r="R17" s="161">
        <f t="shared" si="0"/>
        <v>1283.2</v>
      </c>
      <c r="S17" s="35"/>
      <c r="T17" s="256">
        <v>0</v>
      </c>
      <c r="U17" s="287"/>
      <c r="W17" s="331">
        <v>1111</v>
      </c>
      <c r="X17" s="330">
        <v>1140</v>
      </c>
    </row>
    <row r="18" spans="1:24" ht="18.600000000000001" customHeight="1" x14ac:dyDescent="0.3">
      <c r="A18" s="40" t="s">
        <v>20</v>
      </c>
      <c r="B18" s="256">
        <v>22</v>
      </c>
      <c r="C18" s="262" t="s">
        <v>137</v>
      </c>
      <c r="D18" s="296">
        <v>1165</v>
      </c>
      <c r="E18" s="305">
        <v>1073</v>
      </c>
      <c r="F18" s="303">
        <v>3</v>
      </c>
      <c r="G18" s="157">
        <v>1382</v>
      </c>
      <c r="H18" s="157">
        <v>1122</v>
      </c>
      <c r="I18" s="298"/>
      <c r="J18" s="157">
        <v>1299</v>
      </c>
      <c r="K18" s="157">
        <v>1431</v>
      </c>
      <c r="L18" s="157">
        <v>1045</v>
      </c>
      <c r="M18" s="157"/>
      <c r="N18" s="157"/>
      <c r="O18" s="157"/>
      <c r="P18" s="157"/>
      <c r="Q18" s="158">
        <v>1142</v>
      </c>
      <c r="R18" s="161">
        <f t="shared" si="0"/>
        <v>1236.8333333333333</v>
      </c>
      <c r="S18" s="35"/>
      <c r="T18" s="256">
        <v>0</v>
      </c>
      <c r="U18" s="287"/>
      <c r="W18" s="330">
        <v>1167</v>
      </c>
      <c r="X18" s="41">
        <v>1167</v>
      </c>
    </row>
    <row r="19" spans="1:24" s="35" customFormat="1" ht="18.600000000000001" customHeight="1" x14ac:dyDescent="0.3">
      <c r="A19" s="40" t="s">
        <v>21</v>
      </c>
      <c r="B19" s="53">
        <v>2</v>
      </c>
      <c r="C19" s="262" t="s">
        <v>50</v>
      </c>
      <c r="D19" s="296">
        <v>1702</v>
      </c>
      <c r="E19" s="305">
        <v>1683</v>
      </c>
      <c r="F19" s="303">
        <v>2.5</v>
      </c>
      <c r="G19" s="157">
        <v>1477</v>
      </c>
      <c r="H19" s="157">
        <v>1900</v>
      </c>
      <c r="I19" s="157">
        <v>1337</v>
      </c>
      <c r="J19" s="157">
        <v>1701</v>
      </c>
      <c r="K19" s="157">
        <v>1600</v>
      </c>
      <c r="L19" s="157">
        <v>1900</v>
      </c>
      <c r="M19" s="157"/>
      <c r="N19" s="157"/>
      <c r="O19" s="157"/>
      <c r="P19" s="157"/>
      <c r="Q19" s="158"/>
      <c r="R19" s="161">
        <f t="shared" si="0"/>
        <v>1652.5</v>
      </c>
      <c r="S19"/>
      <c r="T19" s="53">
        <v>1</v>
      </c>
      <c r="W19" s="331">
        <v>1701</v>
      </c>
      <c r="X19" s="331">
        <v>1695</v>
      </c>
    </row>
    <row r="20" spans="1:24" s="35" customFormat="1" ht="18.600000000000001" customHeight="1" x14ac:dyDescent="0.3">
      <c r="A20" s="40" t="s">
        <v>22</v>
      </c>
      <c r="B20" s="53">
        <v>10</v>
      </c>
      <c r="C20" s="262" t="s">
        <v>179</v>
      </c>
      <c r="D20" s="296">
        <v>1437</v>
      </c>
      <c r="E20" s="305">
        <v>1477</v>
      </c>
      <c r="F20" s="303">
        <v>2.5</v>
      </c>
      <c r="G20" s="157">
        <v>1600</v>
      </c>
      <c r="H20" s="157">
        <v>1337</v>
      </c>
      <c r="I20" s="157">
        <v>1454</v>
      </c>
      <c r="J20" s="157">
        <v>1142</v>
      </c>
      <c r="K20" s="157">
        <v>1415</v>
      </c>
      <c r="L20" s="298"/>
      <c r="M20" s="157"/>
      <c r="N20" s="158"/>
      <c r="O20" s="157"/>
      <c r="P20" s="157"/>
      <c r="Q20" s="157"/>
      <c r="R20" s="161">
        <f t="shared" si="0"/>
        <v>1389.6</v>
      </c>
      <c r="T20" s="53">
        <v>1</v>
      </c>
      <c r="W20" s="331">
        <v>1419</v>
      </c>
      <c r="X20" s="333">
        <v>1391</v>
      </c>
    </row>
    <row r="21" spans="1:24" ht="18.600000000000001" customHeight="1" x14ac:dyDescent="0.3">
      <c r="A21" s="40" t="s">
        <v>23</v>
      </c>
      <c r="B21" s="256">
        <v>19</v>
      </c>
      <c r="C21" s="262" t="s">
        <v>188</v>
      </c>
      <c r="D21" s="296">
        <v>1299</v>
      </c>
      <c r="E21" s="305">
        <v>1310</v>
      </c>
      <c r="F21" s="303">
        <v>2.5</v>
      </c>
      <c r="G21" s="157">
        <v>1045</v>
      </c>
      <c r="H21" s="157">
        <v>1394</v>
      </c>
      <c r="I21" s="157">
        <v>1142</v>
      </c>
      <c r="J21" s="157">
        <v>1165</v>
      </c>
      <c r="K21" s="157">
        <v>1415</v>
      </c>
      <c r="L21" s="157"/>
      <c r="M21" s="157"/>
      <c r="N21" s="157"/>
      <c r="O21" s="157"/>
      <c r="P21" s="157"/>
      <c r="Q21" s="157"/>
      <c r="R21" s="161">
        <f t="shared" si="0"/>
        <v>1232.2</v>
      </c>
      <c r="S21" s="35"/>
      <c r="T21" s="256">
        <v>0</v>
      </c>
      <c r="U21" s="287"/>
      <c r="W21" s="331">
        <v>1291</v>
      </c>
      <c r="X21" s="330">
        <v>1292</v>
      </c>
    </row>
    <row r="22" spans="1:24" ht="18.600000000000001" customHeight="1" x14ac:dyDescent="0.3">
      <c r="A22" s="40" t="s">
        <v>24</v>
      </c>
      <c r="B22" s="256">
        <v>16</v>
      </c>
      <c r="C22" s="262" t="s">
        <v>115</v>
      </c>
      <c r="D22" s="296">
        <v>1394</v>
      </c>
      <c r="E22" s="305">
        <v>1431</v>
      </c>
      <c r="F22" s="303">
        <v>2</v>
      </c>
      <c r="G22" s="157">
        <v>1242</v>
      </c>
      <c r="H22" s="157">
        <v>1299</v>
      </c>
      <c r="I22" s="157">
        <v>1548</v>
      </c>
      <c r="J22" s="157">
        <v>1431</v>
      </c>
      <c r="K22" s="157">
        <v>1415</v>
      </c>
      <c r="L22" s="157">
        <v>1477</v>
      </c>
      <c r="M22" s="158"/>
      <c r="N22" s="157"/>
      <c r="O22" s="157"/>
      <c r="P22" s="157"/>
      <c r="Q22" s="158"/>
      <c r="R22" s="161">
        <f t="shared" si="0"/>
        <v>1402</v>
      </c>
      <c r="T22" s="256">
        <v>0</v>
      </c>
      <c r="W22" s="330">
        <v>1417</v>
      </c>
      <c r="X22" s="330">
        <v>1418</v>
      </c>
    </row>
    <row r="23" spans="1:24" ht="18.600000000000001" customHeight="1" x14ac:dyDescent="0.3">
      <c r="A23" s="40" t="s">
        <v>25</v>
      </c>
      <c r="B23" s="53">
        <v>9</v>
      </c>
      <c r="C23" s="262" t="s">
        <v>31</v>
      </c>
      <c r="D23" s="296">
        <v>1454</v>
      </c>
      <c r="E23" s="305">
        <v>1480</v>
      </c>
      <c r="F23" s="303">
        <v>2</v>
      </c>
      <c r="G23" s="157">
        <v>1701</v>
      </c>
      <c r="H23" s="157">
        <v>1548</v>
      </c>
      <c r="I23" s="157">
        <v>1437</v>
      </c>
      <c r="J23" s="157">
        <v>1382</v>
      </c>
      <c r="K23" s="157">
        <v>1142</v>
      </c>
      <c r="L23" s="157">
        <v>1122</v>
      </c>
      <c r="M23" s="157"/>
      <c r="N23" s="157"/>
      <c r="O23" s="158"/>
      <c r="P23" s="157"/>
      <c r="Q23" s="157"/>
      <c r="R23" s="161">
        <f t="shared" si="0"/>
        <v>1388.6666666666667</v>
      </c>
      <c r="S23" s="35"/>
      <c r="T23" s="53">
        <v>1</v>
      </c>
      <c r="W23" s="330">
        <v>1473</v>
      </c>
      <c r="X23" s="331">
        <v>1440</v>
      </c>
    </row>
    <row r="24" spans="1:24" ht="18.600000000000001" customHeight="1" x14ac:dyDescent="0.3">
      <c r="A24" s="40" t="s">
        <v>37</v>
      </c>
      <c r="B24" s="256">
        <v>25</v>
      </c>
      <c r="C24" s="262" t="s">
        <v>142</v>
      </c>
      <c r="D24" s="296">
        <v>1045</v>
      </c>
      <c r="E24" s="305">
        <v>0</v>
      </c>
      <c r="F24" s="303">
        <v>2</v>
      </c>
      <c r="G24" s="157">
        <v>1299</v>
      </c>
      <c r="H24" s="157">
        <v>1242</v>
      </c>
      <c r="I24" s="157">
        <v>1122</v>
      </c>
      <c r="J24" s="298"/>
      <c r="K24" s="157">
        <v>1165</v>
      </c>
      <c r="L24" s="157"/>
      <c r="M24" s="157"/>
      <c r="N24" s="157"/>
      <c r="O24" s="157"/>
      <c r="P24" s="157"/>
      <c r="Q24" s="157"/>
      <c r="R24" s="161">
        <f t="shared" si="0"/>
        <v>1207</v>
      </c>
      <c r="S24" s="35"/>
      <c r="T24" s="256">
        <v>0</v>
      </c>
      <c r="U24" s="287"/>
      <c r="W24" s="331">
        <v>1012</v>
      </c>
      <c r="X24" s="333">
        <v>0</v>
      </c>
    </row>
    <row r="25" spans="1:24" s="35" customFormat="1" ht="18.600000000000001" customHeight="1" x14ac:dyDescent="0.3">
      <c r="A25" s="40" t="s">
        <v>38</v>
      </c>
      <c r="B25" s="256">
        <v>20</v>
      </c>
      <c r="C25" s="263" t="s">
        <v>62</v>
      </c>
      <c r="D25" s="296">
        <v>1297</v>
      </c>
      <c r="E25" s="305">
        <v>0</v>
      </c>
      <c r="F25" s="303">
        <v>1</v>
      </c>
      <c r="G25" s="298"/>
      <c r="H25" s="157"/>
      <c r="I25" s="157"/>
      <c r="J25" s="157"/>
      <c r="K25" s="157"/>
      <c r="L25" s="157"/>
      <c r="M25" s="157"/>
      <c r="N25" s="157"/>
      <c r="O25" s="157"/>
      <c r="P25" s="158"/>
      <c r="Q25" s="158"/>
      <c r="R25" s="161" t="e">
        <f t="shared" si="0"/>
        <v>#DIV/0!</v>
      </c>
      <c r="T25" s="256">
        <v>0</v>
      </c>
      <c r="W25" s="301">
        <v>1297</v>
      </c>
      <c r="X25" s="41">
        <v>1297</v>
      </c>
    </row>
    <row r="26" spans="1:24" ht="18.600000000000001" customHeight="1" x14ac:dyDescent="0.3">
      <c r="A26" s="40" t="s">
        <v>40</v>
      </c>
      <c r="B26" s="256">
        <v>15</v>
      </c>
      <c r="C26" s="262" t="s">
        <v>105</v>
      </c>
      <c r="D26" s="296">
        <v>1405</v>
      </c>
      <c r="E26" s="305">
        <v>1392</v>
      </c>
      <c r="F26" s="303">
        <v>1</v>
      </c>
      <c r="G26" s="157">
        <v>1415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8"/>
      <c r="R26" s="161">
        <f t="shared" si="0"/>
        <v>1415</v>
      </c>
      <c r="S26" s="35"/>
      <c r="T26" s="256">
        <v>0</v>
      </c>
      <c r="W26" s="330">
        <v>1421</v>
      </c>
      <c r="X26" s="41">
        <v>1421</v>
      </c>
    </row>
    <row r="27" spans="1:24" ht="18.600000000000001" customHeight="1" x14ac:dyDescent="0.3">
      <c r="A27" s="40" t="s">
        <v>43</v>
      </c>
      <c r="B27" s="256">
        <v>21</v>
      </c>
      <c r="C27" s="262" t="s">
        <v>39</v>
      </c>
      <c r="D27" s="296">
        <v>1242</v>
      </c>
      <c r="E27" s="305">
        <v>1262</v>
      </c>
      <c r="F27" s="303">
        <v>1</v>
      </c>
      <c r="G27" s="157">
        <v>1394</v>
      </c>
      <c r="H27" s="157">
        <v>1045</v>
      </c>
      <c r="I27" s="157"/>
      <c r="J27" s="157"/>
      <c r="K27" s="157"/>
      <c r="L27" s="157"/>
      <c r="M27" s="157"/>
      <c r="N27" s="157"/>
      <c r="O27" s="157"/>
      <c r="P27" s="157"/>
      <c r="Q27" s="158"/>
      <c r="R27" s="161">
        <f t="shared" si="0"/>
        <v>1219.5</v>
      </c>
      <c r="S27" s="35"/>
      <c r="T27" s="256">
        <v>0</v>
      </c>
      <c r="U27" s="287"/>
      <c r="W27" s="331">
        <v>1241</v>
      </c>
      <c r="X27" s="41">
        <v>1241</v>
      </c>
    </row>
    <row r="28" spans="1:24" s="35" customFormat="1" ht="18.600000000000001" customHeight="1" x14ac:dyDescent="0.3">
      <c r="A28" s="40" t="s">
        <v>44</v>
      </c>
      <c r="B28" s="256">
        <v>26</v>
      </c>
      <c r="C28" s="263" t="s">
        <v>356</v>
      </c>
      <c r="D28" s="296">
        <v>0</v>
      </c>
      <c r="E28" s="305">
        <v>1064</v>
      </c>
      <c r="F28" s="303">
        <v>1</v>
      </c>
      <c r="G28" s="157">
        <v>1142</v>
      </c>
      <c r="H28" s="157">
        <v>1165</v>
      </c>
      <c r="I28" s="157">
        <v>1122</v>
      </c>
      <c r="J28" s="157">
        <v>1437</v>
      </c>
      <c r="K28" s="298"/>
      <c r="L28" s="157"/>
      <c r="M28" s="157"/>
      <c r="N28" s="157"/>
      <c r="O28" s="157"/>
      <c r="P28" s="157"/>
      <c r="Q28" s="158"/>
      <c r="R28" s="161">
        <f t="shared" si="0"/>
        <v>1216.5</v>
      </c>
      <c r="T28" s="256">
        <v>0</v>
      </c>
      <c r="U28" s="287"/>
      <c r="W28" s="301">
        <v>0</v>
      </c>
      <c r="X28" s="41">
        <v>0</v>
      </c>
    </row>
    <row r="29" spans="1:24" ht="18.600000000000001" customHeight="1" x14ac:dyDescent="0.3">
      <c r="A29" s="40" t="s">
        <v>45</v>
      </c>
      <c r="B29" s="256">
        <v>27</v>
      </c>
      <c r="C29" s="263" t="s">
        <v>129</v>
      </c>
      <c r="D29" s="296">
        <v>0</v>
      </c>
      <c r="E29" s="305">
        <v>0</v>
      </c>
      <c r="F29" s="303">
        <v>0</v>
      </c>
      <c r="G29" s="157">
        <v>1297</v>
      </c>
      <c r="H29" s="157">
        <v>1415</v>
      </c>
      <c r="I29" s="157">
        <v>1415</v>
      </c>
      <c r="J29" s="157">
        <v>1045</v>
      </c>
      <c r="K29" s="298"/>
      <c r="L29" s="157"/>
      <c r="M29" s="157"/>
      <c r="N29" s="157"/>
      <c r="O29" s="157"/>
      <c r="P29" s="157"/>
      <c r="Q29" s="158"/>
      <c r="R29" s="161">
        <f t="shared" si="0"/>
        <v>1293</v>
      </c>
      <c r="S29" s="35"/>
      <c r="T29" s="256">
        <v>0</v>
      </c>
      <c r="U29" s="287"/>
      <c r="W29" s="301">
        <v>0</v>
      </c>
      <c r="X29" s="41">
        <v>0</v>
      </c>
    </row>
    <row r="30" spans="1:24" s="35" customFormat="1" ht="18.600000000000001" customHeight="1" x14ac:dyDescent="0.3">
      <c r="A30" s="286"/>
      <c r="B30" s="287"/>
      <c r="C30" s="288"/>
      <c r="D30" s="289"/>
      <c r="E30" s="290"/>
      <c r="F30" s="291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T30" s="287"/>
      <c r="U30" s="287"/>
      <c r="W30" s="327"/>
      <c r="X30" s="6"/>
    </row>
    <row r="31" spans="1:24" ht="17.25" x14ac:dyDescent="0.25">
      <c r="A31" s="35"/>
      <c r="B31" s="5"/>
      <c r="C31" s="328" t="s">
        <v>121</v>
      </c>
      <c r="D31" s="301">
        <f>SUM(D4:D29)</f>
        <v>33930</v>
      </c>
      <c r="E31" s="37"/>
      <c r="F31" s="327">
        <f>SUM(F4:F30)</f>
        <v>79</v>
      </c>
      <c r="S31" s="6" t="s">
        <v>121</v>
      </c>
      <c r="T31" s="6">
        <f>SUM(T4:T29)</f>
        <v>10</v>
      </c>
      <c r="U31" s="6"/>
      <c r="V31" s="328" t="s">
        <v>121</v>
      </c>
      <c r="W31" s="301">
        <f>SUM(W4:W29)</f>
        <v>33988</v>
      </c>
      <c r="X31" s="301">
        <f>SUM(X4:X29)</f>
        <v>33164</v>
      </c>
    </row>
    <row r="32" spans="1:24" ht="34.5" x14ac:dyDescent="0.25">
      <c r="A32" s="35"/>
      <c r="B32" s="35"/>
      <c r="C32" s="329" t="s">
        <v>406</v>
      </c>
      <c r="D32" s="334">
        <f>D31/24</f>
        <v>1413.75</v>
      </c>
      <c r="E32" s="37"/>
      <c r="F32" s="35"/>
      <c r="V32" s="329" t="s">
        <v>406</v>
      </c>
      <c r="W32" s="334">
        <f>W31/24</f>
        <v>1416.1666666666667</v>
      </c>
      <c r="X32" s="334">
        <f>X31/23</f>
        <v>1441.9130434782608</v>
      </c>
    </row>
    <row r="33" spans="1:6" x14ac:dyDescent="0.25">
      <c r="A33" s="35"/>
      <c r="B33" s="35"/>
      <c r="C33" s="35"/>
      <c r="D33" s="35"/>
      <c r="E33" s="37"/>
      <c r="F33" s="35"/>
    </row>
    <row r="34" spans="1:6" x14ac:dyDescent="0.25">
      <c r="A34" s="35"/>
      <c r="B34" s="35"/>
      <c r="C34" s="35"/>
      <c r="D34" s="35"/>
      <c r="E34" s="37"/>
      <c r="F34" s="35"/>
    </row>
    <row r="35" spans="1:6" x14ac:dyDescent="0.25">
      <c r="A35" s="35"/>
      <c r="B35" s="35"/>
      <c r="C35" s="35"/>
      <c r="D35" s="35"/>
      <c r="E35" s="35"/>
      <c r="F35" s="35"/>
    </row>
  </sheetData>
  <sortState xmlns:xlrd2="http://schemas.microsoft.com/office/spreadsheetml/2017/richdata2" ref="B4:W29">
    <sortCondition descending="1" ref="F4:F29"/>
    <sortCondition descending="1" ref="R4:R29"/>
  </sortState>
  <mergeCells count="1">
    <mergeCell ref="G2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zoomScale="96" zoomScaleNormal="96" workbookViewId="0">
      <selection activeCell="K21" sqref="K21"/>
    </sheetView>
  </sheetViews>
  <sheetFormatPr defaultColWidth="8.7109375" defaultRowHeight="15.75" x14ac:dyDescent="0.25"/>
  <cols>
    <col min="1" max="1" width="4.140625" style="9" customWidth="1"/>
    <col min="2" max="2" width="7" style="10" customWidth="1"/>
    <col min="3" max="3" width="27.7109375" style="9" customWidth="1"/>
    <col min="4" max="4" width="9.28515625" style="43" bestFit="1" customWidth="1"/>
    <col min="5" max="5" width="9.28515625" style="10" customWidth="1"/>
    <col min="6" max="6" width="11.28515625" style="10" customWidth="1"/>
    <col min="7" max="7" width="20.42578125" style="9" bestFit="1" customWidth="1"/>
    <col min="8" max="16384" width="8.7109375" style="9"/>
  </cols>
  <sheetData>
    <row r="1" spans="2:7" ht="18.75" x14ac:dyDescent="0.3">
      <c r="B1" s="36" t="s">
        <v>341</v>
      </c>
    </row>
    <row r="2" spans="2:7" ht="18.75" x14ac:dyDescent="0.3">
      <c r="C2" s="36"/>
    </row>
    <row r="3" spans="2:7" s="52" customFormat="1" ht="47.25" x14ac:dyDescent="0.25">
      <c r="B3" s="49" t="s">
        <v>122</v>
      </c>
      <c r="C3" s="50" t="s">
        <v>0</v>
      </c>
      <c r="D3" s="49" t="s">
        <v>68</v>
      </c>
      <c r="E3" s="49" t="s">
        <v>123</v>
      </c>
      <c r="F3" s="51" t="s">
        <v>134</v>
      </c>
      <c r="G3" s="49" t="s">
        <v>125</v>
      </c>
    </row>
    <row r="4" spans="2:7" ht="15.6" customHeight="1" x14ac:dyDescent="0.25">
      <c r="B4" s="53">
        <v>1</v>
      </c>
      <c r="C4" s="267" t="s">
        <v>28</v>
      </c>
      <c r="D4" s="265">
        <v>1900</v>
      </c>
      <c r="E4" s="306">
        <v>1890</v>
      </c>
      <c r="F4" s="266">
        <v>1</v>
      </c>
      <c r="G4" s="268" t="s">
        <v>126</v>
      </c>
    </row>
    <row r="5" spans="2:7" ht="15.6" customHeight="1" x14ac:dyDescent="0.3">
      <c r="B5" s="53">
        <v>2</v>
      </c>
      <c r="C5" s="262" t="s">
        <v>50</v>
      </c>
      <c r="D5" s="265">
        <v>1702</v>
      </c>
      <c r="E5" s="306">
        <v>1683</v>
      </c>
      <c r="F5" s="266">
        <v>1</v>
      </c>
      <c r="G5" s="262" t="s">
        <v>126</v>
      </c>
    </row>
    <row r="6" spans="2:7" ht="15.6" customHeight="1" x14ac:dyDescent="0.3">
      <c r="B6" s="53">
        <v>3</v>
      </c>
      <c r="C6" s="262" t="s">
        <v>65</v>
      </c>
      <c r="D6" s="265">
        <v>1701</v>
      </c>
      <c r="E6" s="306">
        <v>1707</v>
      </c>
      <c r="F6" s="266">
        <v>1</v>
      </c>
      <c r="G6" s="262" t="s">
        <v>126</v>
      </c>
    </row>
    <row r="7" spans="2:7" ht="15.6" customHeight="1" x14ac:dyDescent="0.3">
      <c r="B7" s="53">
        <v>4</v>
      </c>
      <c r="C7" s="262" t="s">
        <v>371</v>
      </c>
      <c r="D7" s="265">
        <v>1600</v>
      </c>
      <c r="E7" s="306">
        <v>1386</v>
      </c>
      <c r="F7" s="266">
        <v>1</v>
      </c>
      <c r="G7" s="262" t="s">
        <v>126</v>
      </c>
    </row>
    <row r="8" spans="2:7" ht="15.6" customHeight="1" x14ac:dyDescent="0.3">
      <c r="B8" s="53">
        <v>5</v>
      </c>
      <c r="C8" s="262" t="s">
        <v>30</v>
      </c>
      <c r="D8" s="265">
        <v>1548</v>
      </c>
      <c r="E8" s="306">
        <v>1567</v>
      </c>
      <c r="F8" s="266">
        <v>1</v>
      </c>
      <c r="G8" s="262" t="s">
        <v>397</v>
      </c>
    </row>
    <row r="9" spans="2:7" ht="15.6" customHeight="1" x14ac:dyDescent="0.3">
      <c r="B9" s="53">
        <v>6</v>
      </c>
      <c r="C9" s="262" t="s">
        <v>286</v>
      </c>
      <c r="D9" s="308">
        <v>1527</v>
      </c>
      <c r="E9" s="306">
        <v>0</v>
      </c>
      <c r="F9" s="266">
        <v>1</v>
      </c>
      <c r="G9" s="264" t="s">
        <v>127</v>
      </c>
    </row>
    <row r="10" spans="2:7" ht="15.6" customHeight="1" x14ac:dyDescent="0.3">
      <c r="B10" s="53">
        <v>7</v>
      </c>
      <c r="C10" s="262" t="s">
        <v>120</v>
      </c>
      <c r="D10" s="265">
        <v>1493</v>
      </c>
      <c r="E10" s="306">
        <v>1391</v>
      </c>
      <c r="F10" s="266">
        <v>1</v>
      </c>
      <c r="G10" s="262" t="s">
        <v>126</v>
      </c>
    </row>
    <row r="11" spans="2:7" ht="15.6" customHeight="1" x14ac:dyDescent="0.3">
      <c r="B11" s="53">
        <v>8</v>
      </c>
      <c r="C11" s="262" t="s">
        <v>67</v>
      </c>
      <c r="D11" s="265">
        <v>1477</v>
      </c>
      <c r="E11" s="306">
        <v>1502</v>
      </c>
      <c r="F11" s="266">
        <v>1</v>
      </c>
      <c r="G11" s="262" t="s">
        <v>126</v>
      </c>
    </row>
    <row r="12" spans="2:7" ht="15.6" customHeight="1" x14ac:dyDescent="0.3">
      <c r="B12" s="53">
        <v>9</v>
      </c>
      <c r="C12" s="262" t="s">
        <v>31</v>
      </c>
      <c r="D12" s="265">
        <v>1454</v>
      </c>
      <c r="E12" s="306">
        <v>1480</v>
      </c>
      <c r="F12" s="266">
        <v>1</v>
      </c>
      <c r="G12" s="262" t="s">
        <v>136</v>
      </c>
    </row>
    <row r="13" spans="2:7" ht="15.6" customHeight="1" x14ac:dyDescent="0.3">
      <c r="B13" s="53">
        <v>10</v>
      </c>
      <c r="C13" s="262" t="s">
        <v>179</v>
      </c>
      <c r="D13" s="265">
        <v>1437</v>
      </c>
      <c r="E13" s="306">
        <v>1477</v>
      </c>
      <c r="F13" s="266">
        <v>1</v>
      </c>
      <c r="G13" s="262" t="s">
        <v>126</v>
      </c>
    </row>
    <row r="14" spans="2:7" ht="15.6" customHeight="1" x14ac:dyDescent="0.3">
      <c r="B14" s="53">
        <v>11</v>
      </c>
      <c r="C14" s="262"/>
      <c r="D14" s="265"/>
      <c r="E14" s="306"/>
      <c r="F14" s="266"/>
      <c r="G14" s="262"/>
    </row>
    <row r="15" spans="2:7" ht="15.6" customHeight="1" x14ac:dyDescent="0.3">
      <c r="B15" s="256">
        <v>12</v>
      </c>
      <c r="C15" s="262" t="s">
        <v>118</v>
      </c>
      <c r="D15" s="265">
        <v>1431</v>
      </c>
      <c r="E15" s="306">
        <v>1517</v>
      </c>
      <c r="F15" s="256">
        <v>0</v>
      </c>
      <c r="G15" s="262" t="s">
        <v>126</v>
      </c>
    </row>
    <row r="16" spans="2:7" ht="15.6" customHeight="1" x14ac:dyDescent="0.3">
      <c r="B16" s="256">
        <v>13</v>
      </c>
      <c r="C16" s="262" t="s">
        <v>343</v>
      </c>
      <c r="D16" s="265">
        <v>1415</v>
      </c>
      <c r="E16" s="306">
        <v>1353</v>
      </c>
      <c r="F16" s="256">
        <v>0</v>
      </c>
      <c r="G16" s="262" t="s">
        <v>126</v>
      </c>
    </row>
    <row r="17" spans="2:7" ht="15.6" customHeight="1" x14ac:dyDescent="0.3">
      <c r="B17" s="256">
        <v>14</v>
      </c>
      <c r="C17" s="262" t="s">
        <v>268</v>
      </c>
      <c r="D17" s="265">
        <v>1415</v>
      </c>
      <c r="E17" s="306">
        <v>1301</v>
      </c>
      <c r="F17" s="256">
        <v>0</v>
      </c>
      <c r="G17" s="262" t="s">
        <v>126</v>
      </c>
    </row>
    <row r="18" spans="2:7" ht="15.6" customHeight="1" x14ac:dyDescent="0.3">
      <c r="B18" s="256">
        <v>15</v>
      </c>
      <c r="C18" s="262" t="s">
        <v>105</v>
      </c>
      <c r="D18" s="265">
        <v>1405</v>
      </c>
      <c r="E18" s="306">
        <v>1392</v>
      </c>
      <c r="F18" s="256">
        <v>0</v>
      </c>
      <c r="G18" s="262" t="s">
        <v>126</v>
      </c>
    </row>
    <row r="19" spans="2:7" ht="15.6" customHeight="1" x14ac:dyDescent="0.3">
      <c r="B19" s="256">
        <v>16</v>
      </c>
      <c r="C19" s="262" t="s">
        <v>115</v>
      </c>
      <c r="D19" s="265">
        <v>1394</v>
      </c>
      <c r="E19" s="306">
        <v>1431</v>
      </c>
      <c r="F19" s="256">
        <v>0</v>
      </c>
      <c r="G19" s="262" t="s">
        <v>136</v>
      </c>
    </row>
    <row r="20" spans="2:7" ht="15.6" customHeight="1" x14ac:dyDescent="0.3">
      <c r="B20" s="256">
        <v>17</v>
      </c>
      <c r="C20" s="262" t="s">
        <v>112</v>
      </c>
      <c r="D20" s="265">
        <v>1382</v>
      </c>
      <c r="E20" s="306">
        <v>1433</v>
      </c>
      <c r="F20" s="256">
        <v>0</v>
      </c>
      <c r="G20" s="262" t="s">
        <v>126</v>
      </c>
    </row>
    <row r="21" spans="2:7" ht="15.6" customHeight="1" x14ac:dyDescent="0.3">
      <c r="B21" s="256">
        <v>18</v>
      </c>
      <c r="C21" s="262" t="s">
        <v>141</v>
      </c>
      <c r="D21" s="265">
        <v>1337</v>
      </c>
      <c r="E21" s="306">
        <v>1358</v>
      </c>
      <c r="F21" s="256">
        <v>0</v>
      </c>
      <c r="G21" s="262" t="s">
        <v>126</v>
      </c>
    </row>
    <row r="22" spans="2:7" ht="15.6" customHeight="1" x14ac:dyDescent="0.3">
      <c r="B22" s="256">
        <v>19</v>
      </c>
      <c r="C22" s="262" t="s">
        <v>188</v>
      </c>
      <c r="D22" s="265">
        <v>1299</v>
      </c>
      <c r="E22" s="306">
        <v>1310</v>
      </c>
      <c r="F22" s="256">
        <v>0</v>
      </c>
      <c r="G22" s="262" t="s">
        <v>126</v>
      </c>
    </row>
    <row r="23" spans="2:7" ht="15.6" customHeight="1" x14ac:dyDescent="0.3">
      <c r="B23" s="256">
        <v>20</v>
      </c>
      <c r="C23" s="263" t="s">
        <v>62</v>
      </c>
      <c r="D23" s="265">
        <v>1297</v>
      </c>
      <c r="E23" s="306">
        <v>0</v>
      </c>
      <c r="F23" s="256">
        <v>0</v>
      </c>
      <c r="G23" s="264" t="s">
        <v>127</v>
      </c>
    </row>
    <row r="24" spans="2:7" ht="15.6" customHeight="1" x14ac:dyDescent="0.3">
      <c r="B24" s="256">
        <v>21</v>
      </c>
      <c r="C24" s="262" t="s">
        <v>39</v>
      </c>
      <c r="D24" s="265">
        <v>1242</v>
      </c>
      <c r="E24" s="305">
        <v>1262</v>
      </c>
      <c r="F24" s="256">
        <v>0</v>
      </c>
      <c r="G24" s="262" t="s">
        <v>126</v>
      </c>
    </row>
    <row r="25" spans="2:7" ht="15.6" customHeight="1" x14ac:dyDescent="0.3">
      <c r="B25" s="256">
        <v>22</v>
      </c>
      <c r="C25" s="262" t="s">
        <v>137</v>
      </c>
      <c r="D25" s="265">
        <v>1165</v>
      </c>
      <c r="E25" s="305">
        <v>1073</v>
      </c>
      <c r="F25" s="256">
        <v>0</v>
      </c>
      <c r="G25" s="262" t="s">
        <v>126</v>
      </c>
    </row>
    <row r="26" spans="2:7" ht="15.6" customHeight="1" x14ac:dyDescent="0.3">
      <c r="B26" s="256">
        <v>23</v>
      </c>
      <c r="C26" s="262" t="s">
        <v>145</v>
      </c>
      <c r="D26" s="265">
        <v>1142</v>
      </c>
      <c r="E26" s="305">
        <v>1277</v>
      </c>
      <c r="F26" s="256">
        <v>0</v>
      </c>
      <c r="G26" s="262" t="s">
        <v>126</v>
      </c>
    </row>
    <row r="27" spans="2:7" ht="15.6" customHeight="1" x14ac:dyDescent="0.3">
      <c r="B27" s="256">
        <v>24</v>
      </c>
      <c r="C27" s="262" t="s">
        <v>143</v>
      </c>
      <c r="D27" s="265">
        <v>1122</v>
      </c>
      <c r="E27" s="305">
        <v>0</v>
      </c>
      <c r="F27" s="256">
        <v>0</v>
      </c>
      <c r="G27" s="264" t="s">
        <v>127</v>
      </c>
    </row>
    <row r="28" spans="2:7" ht="15" customHeight="1" x14ac:dyDescent="0.3">
      <c r="B28" s="256">
        <v>25</v>
      </c>
      <c r="C28" s="262" t="s">
        <v>142</v>
      </c>
      <c r="D28" s="265">
        <v>1045</v>
      </c>
      <c r="E28" s="305">
        <v>0</v>
      </c>
      <c r="F28" s="256">
        <v>0</v>
      </c>
      <c r="G28" s="262" t="s">
        <v>126</v>
      </c>
    </row>
    <row r="29" spans="2:7" ht="15" customHeight="1" x14ac:dyDescent="0.3">
      <c r="B29" s="256">
        <v>26</v>
      </c>
      <c r="C29" s="262" t="s">
        <v>356</v>
      </c>
      <c r="D29" s="265">
        <v>0</v>
      </c>
      <c r="E29" s="305">
        <v>1064</v>
      </c>
      <c r="F29" s="256">
        <v>0</v>
      </c>
      <c r="G29" s="262" t="s">
        <v>126</v>
      </c>
    </row>
    <row r="30" spans="2:7" ht="15.6" customHeight="1" x14ac:dyDescent="0.3">
      <c r="B30" s="256">
        <v>27</v>
      </c>
      <c r="C30" s="263" t="s">
        <v>129</v>
      </c>
      <c r="D30" s="265">
        <v>0</v>
      </c>
      <c r="E30" s="305">
        <v>0</v>
      </c>
      <c r="F30" s="256">
        <v>0</v>
      </c>
      <c r="G30" s="264" t="s">
        <v>127</v>
      </c>
    </row>
    <row r="31" spans="2:7" x14ac:dyDescent="0.25">
      <c r="E31" s="307"/>
    </row>
    <row r="32" spans="2:7" x14ac:dyDescent="0.25">
      <c r="E32" s="307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6"/>
  <sheetViews>
    <sheetView zoomScaleNormal="100" workbookViewId="0">
      <pane ySplit="8" topLeftCell="A39" activePane="bottomLeft" state="frozen"/>
      <selection pane="bottomLeft" activeCell="Y53" sqref="Y53"/>
    </sheetView>
  </sheetViews>
  <sheetFormatPr defaultColWidth="8.85546875" defaultRowHeight="15" x14ac:dyDescent="0.25"/>
  <cols>
    <col min="1" max="1" width="3.42578125" style="35" customWidth="1"/>
    <col min="2" max="2" width="19.5703125" style="35" customWidth="1"/>
    <col min="3" max="11" width="3.42578125" style="35" customWidth="1"/>
    <col min="12" max="14" width="3.5703125" style="35" bestFit="1" customWidth="1"/>
    <col min="15" max="15" width="3.42578125" style="35" customWidth="1"/>
    <col min="16" max="18" width="3.5703125" style="35" bestFit="1" customWidth="1"/>
    <col min="19" max="31" width="3.42578125" style="35" customWidth="1"/>
    <col min="32" max="32" width="5" style="35" bestFit="1" customWidth="1"/>
    <col min="33" max="33" width="8.28515625" style="35" customWidth="1"/>
    <col min="34" max="34" width="9.140625" style="35" bestFit="1" customWidth="1"/>
    <col min="35" max="16384" width="8.85546875" style="35"/>
  </cols>
  <sheetData>
    <row r="1" spans="1:34" ht="18.75" x14ac:dyDescent="0.3">
      <c r="A1" s="36" t="s">
        <v>323</v>
      </c>
    </row>
    <row r="3" spans="1:34" x14ac:dyDescent="0.25">
      <c r="A3" s="162"/>
      <c r="B3" s="35" t="s">
        <v>324</v>
      </c>
    </row>
    <row r="4" spans="1:34" x14ac:dyDescent="0.25">
      <c r="B4" s="35" t="s">
        <v>325</v>
      </c>
    </row>
    <row r="5" spans="1:34" ht="8.1" customHeight="1" x14ac:dyDescent="0.25"/>
    <row r="6" spans="1:34" ht="15.75" thickBot="1" x14ac:dyDescent="0.3">
      <c r="A6" s="163"/>
      <c r="B6" s="35" t="s">
        <v>326</v>
      </c>
    </row>
    <row r="7" spans="1:34" ht="15.75" thickBot="1" x14ac:dyDescent="0.3">
      <c r="AH7" s="260" t="s">
        <v>327</v>
      </c>
    </row>
    <row r="8" spans="1:34" ht="15.75" thickBot="1" x14ac:dyDescent="0.3">
      <c r="C8" s="164" t="s">
        <v>6</v>
      </c>
      <c r="D8" s="165" t="s">
        <v>7</v>
      </c>
      <c r="E8" s="165" t="s">
        <v>8</v>
      </c>
      <c r="F8" s="165" t="s">
        <v>9</v>
      </c>
      <c r="G8" s="165" t="s">
        <v>10</v>
      </c>
      <c r="H8" s="165" t="s">
        <v>11</v>
      </c>
      <c r="I8" s="165" t="s">
        <v>12</v>
      </c>
      <c r="J8" s="165" t="s">
        <v>13</v>
      </c>
      <c r="K8" s="165" t="s">
        <v>14</v>
      </c>
      <c r="L8" s="166" t="s">
        <v>15</v>
      </c>
      <c r="M8" s="164" t="s">
        <v>16</v>
      </c>
      <c r="N8" s="165" t="s">
        <v>17</v>
      </c>
      <c r="O8" s="165" t="s">
        <v>18</v>
      </c>
      <c r="P8" s="165" t="s">
        <v>19</v>
      </c>
      <c r="Q8" s="165" t="s">
        <v>20</v>
      </c>
      <c r="R8" s="165" t="s">
        <v>21</v>
      </c>
      <c r="S8" s="165" t="s">
        <v>22</v>
      </c>
      <c r="T8" s="165" t="s">
        <v>23</v>
      </c>
      <c r="U8" s="165" t="s">
        <v>24</v>
      </c>
      <c r="V8" s="167" t="s">
        <v>25</v>
      </c>
      <c r="W8" s="164" t="s">
        <v>37</v>
      </c>
      <c r="X8" s="165" t="s">
        <v>38</v>
      </c>
      <c r="Y8" s="165" t="s">
        <v>40</v>
      </c>
      <c r="Z8" s="165" t="s">
        <v>43</v>
      </c>
      <c r="AA8" s="165" t="s">
        <v>44</v>
      </c>
      <c r="AB8" s="165" t="s">
        <v>45</v>
      </c>
      <c r="AC8" s="165" t="s">
        <v>47</v>
      </c>
      <c r="AD8" s="167" t="s">
        <v>48</v>
      </c>
      <c r="AE8" s="93"/>
      <c r="AF8" s="258" t="s">
        <v>34</v>
      </c>
      <c r="AG8" s="259" t="s">
        <v>328</v>
      </c>
      <c r="AH8" s="261" t="s">
        <v>329</v>
      </c>
    </row>
    <row r="9" spans="1:34" ht="15.6" customHeight="1" x14ac:dyDescent="0.25">
      <c r="A9" s="168" t="s">
        <v>6</v>
      </c>
      <c r="B9" s="169" t="s">
        <v>28</v>
      </c>
      <c r="C9" s="170"/>
      <c r="D9" s="171">
        <v>1</v>
      </c>
      <c r="E9" s="171">
        <v>1</v>
      </c>
      <c r="F9" s="171"/>
      <c r="G9" s="171"/>
      <c r="H9" s="172">
        <v>1</v>
      </c>
      <c r="I9" s="173"/>
      <c r="J9" s="173"/>
      <c r="K9" s="173"/>
      <c r="L9" s="174"/>
      <c r="M9" s="175"/>
      <c r="N9" s="173"/>
      <c r="O9" s="173"/>
      <c r="P9" s="173"/>
      <c r="Q9" s="173"/>
      <c r="R9" s="173"/>
      <c r="S9" s="173"/>
      <c r="T9" s="173"/>
      <c r="U9" s="173"/>
      <c r="V9" s="176"/>
      <c r="W9" s="175"/>
      <c r="X9" s="173"/>
      <c r="Y9" s="173"/>
      <c r="Z9" s="173"/>
      <c r="AA9" s="173"/>
      <c r="AB9" s="270"/>
      <c r="AC9" s="177"/>
      <c r="AD9" s="224"/>
      <c r="AE9" s="178"/>
      <c r="AF9" s="179">
        <f t="shared" ref="AF9:AF40" si="0">SUM(C9:AD9)</f>
        <v>3</v>
      </c>
      <c r="AG9" s="341">
        <f>AF9+AF10</f>
        <v>5.5</v>
      </c>
      <c r="AH9" s="343">
        <f>SUM(C9:AD10)</f>
        <v>5.5</v>
      </c>
    </row>
    <row r="10" spans="1:34" ht="15.95" customHeight="1" thickBot="1" x14ac:dyDescent="0.3">
      <c r="A10" s="180"/>
      <c r="B10" s="181">
        <v>1900</v>
      </c>
      <c r="C10" s="182"/>
      <c r="D10" s="183">
        <v>1</v>
      </c>
      <c r="E10" s="183"/>
      <c r="F10" s="183"/>
      <c r="G10" s="183"/>
      <c r="H10" s="184"/>
      <c r="I10" s="185">
        <v>0.5</v>
      </c>
      <c r="J10" s="185">
        <v>1</v>
      </c>
      <c r="K10" s="185"/>
      <c r="L10" s="186"/>
      <c r="M10" s="187"/>
      <c r="N10" s="185"/>
      <c r="O10" s="185"/>
      <c r="P10" s="185"/>
      <c r="Q10" s="185"/>
      <c r="R10" s="185"/>
      <c r="S10" s="185"/>
      <c r="T10" s="185"/>
      <c r="U10" s="185"/>
      <c r="V10" s="188"/>
      <c r="W10" s="187"/>
      <c r="X10" s="185"/>
      <c r="Y10" s="185"/>
      <c r="Z10" s="185"/>
      <c r="AA10" s="185"/>
      <c r="AB10" s="271"/>
      <c r="AC10" s="189"/>
      <c r="AD10" s="218"/>
      <c r="AE10" s="190"/>
      <c r="AF10" s="191">
        <f t="shared" si="0"/>
        <v>2.5</v>
      </c>
      <c r="AG10" s="342"/>
      <c r="AH10" s="344"/>
    </row>
    <row r="11" spans="1:34" ht="15.6" customHeight="1" x14ac:dyDescent="0.25">
      <c r="A11" s="192" t="s">
        <v>7</v>
      </c>
      <c r="B11" s="193" t="s">
        <v>50</v>
      </c>
      <c r="C11" s="194">
        <v>0</v>
      </c>
      <c r="D11" s="195"/>
      <c r="E11" s="196"/>
      <c r="F11" s="196">
        <v>0</v>
      </c>
      <c r="G11" s="196"/>
      <c r="H11" s="196"/>
      <c r="I11" s="172"/>
      <c r="J11" s="172">
        <v>0</v>
      </c>
      <c r="K11" s="172"/>
      <c r="L11" s="198"/>
      <c r="M11" s="199"/>
      <c r="N11" s="172"/>
      <c r="O11" s="197"/>
      <c r="P11" s="197"/>
      <c r="Q11" s="197"/>
      <c r="R11" s="172"/>
      <c r="S11" s="172"/>
      <c r="T11" s="197">
        <v>1</v>
      </c>
      <c r="U11" s="200"/>
      <c r="V11" s="201"/>
      <c r="W11" s="309"/>
      <c r="X11" s="173"/>
      <c r="Y11" s="173"/>
      <c r="Z11" s="173"/>
      <c r="AA11" s="173"/>
      <c r="AB11" s="270"/>
      <c r="AC11" s="202"/>
      <c r="AD11" s="216"/>
      <c r="AE11" s="178"/>
      <c r="AF11" s="179">
        <f t="shared" si="0"/>
        <v>1</v>
      </c>
      <c r="AG11" s="341">
        <f>AF11+AF12</f>
        <v>1.5</v>
      </c>
      <c r="AH11" s="343">
        <f>SUM(C11:AD12)</f>
        <v>1.5</v>
      </c>
    </row>
    <row r="12" spans="1:34" ht="15.95" customHeight="1" thickBot="1" x14ac:dyDescent="0.3">
      <c r="A12" s="203"/>
      <c r="B12" s="204">
        <v>1702</v>
      </c>
      <c r="C12" s="205">
        <v>0</v>
      </c>
      <c r="D12" s="206"/>
      <c r="E12" s="207">
        <v>0.5</v>
      </c>
      <c r="F12" s="207"/>
      <c r="G12" s="207"/>
      <c r="H12" s="207"/>
      <c r="I12" s="184"/>
      <c r="J12" s="184"/>
      <c r="K12" s="184"/>
      <c r="L12" s="209"/>
      <c r="M12" s="210"/>
      <c r="N12" s="184"/>
      <c r="O12" s="184"/>
      <c r="P12" s="184"/>
      <c r="Q12" s="184"/>
      <c r="R12" s="184"/>
      <c r="S12" s="184"/>
      <c r="T12" s="184"/>
      <c r="U12" s="185"/>
      <c r="V12" s="188"/>
      <c r="W12" s="187"/>
      <c r="X12" s="185"/>
      <c r="Y12" s="185"/>
      <c r="Z12" s="185"/>
      <c r="AA12" s="185"/>
      <c r="AB12" s="271"/>
      <c r="AC12" s="189"/>
      <c r="AD12" s="218"/>
      <c r="AE12" s="190"/>
      <c r="AF12" s="191">
        <f t="shared" si="0"/>
        <v>0.5</v>
      </c>
      <c r="AG12" s="345"/>
      <c r="AH12" s="344"/>
    </row>
    <row r="13" spans="1:34" ht="15.6" customHeight="1" x14ac:dyDescent="0.25">
      <c r="A13" s="168" t="s">
        <v>8</v>
      </c>
      <c r="B13" s="169" t="s">
        <v>65</v>
      </c>
      <c r="C13" s="211"/>
      <c r="D13" s="171">
        <v>0.5</v>
      </c>
      <c r="E13" s="212"/>
      <c r="F13" s="171"/>
      <c r="G13" s="171"/>
      <c r="H13" s="171">
        <v>0.5</v>
      </c>
      <c r="I13" s="172"/>
      <c r="J13" s="172">
        <v>1</v>
      </c>
      <c r="K13" s="172"/>
      <c r="L13" s="198"/>
      <c r="M13" s="199"/>
      <c r="N13" s="197"/>
      <c r="O13" s="197"/>
      <c r="P13" s="197"/>
      <c r="Q13" s="197"/>
      <c r="R13" s="172"/>
      <c r="S13" s="172"/>
      <c r="T13" s="197"/>
      <c r="U13" s="200"/>
      <c r="V13" s="201"/>
      <c r="W13" s="309"/>
      <c r="X13" s="173"/>
      <c r="Y13" s="173"/>
      <c r="Z13" s="173"/>
      <c r="AA13" s="173"/>
      <c r="AB13" s="270"/>
      <c r="AC13" s="177"/>
      <c r="AD13" s="224"/>
      <c r="AE13" s="178"/>
      <c r="AF13" s="179">
        <f t="shared" si="0"/>
        <v>2</v>
      </c>
      <c r="AG13" s="346">
        <f>AF13+AF14</f>
        <v>3.5</v>
      </c>
      <c r="AH13" s="343">
        <f>SUM(C13:AD14)</f>
        <v>3.5</v>
      </c>
    </row>
    <row r="14" spans="1:34" ht="15.95" customHeight="1" thickBot="1" x14ac:dyDescent="0.3">
      <c r="A14" s="180"/>
      <c r="B14" s="204">
        <v>1701</v>
      </c>
      <c r="C14" s="213">
        <v>0</v>
      </c>
      <c r="D14" s="183"/>
      <c r="E14" s="214"/>
      <c r="F14" s="183"/>
      <c r="G14" s="183"/>
      <c r="H14" s="183"/>
      <c r="I14" s="184"/>
      <c r="J14" s="184">
        <v>0.5</v>
      </c>
      <c r="K14" s="184">
        <v>1</v>
      </c>
      <c r="L14" s="209"/>
      <c r="M14" s="210"/>
      <c r="N14" s="184"/>
      <c r="O14" s="184"/>
      <c r="P14" s="184"/>
      <c r="Q14" s="184"/>
      <c r="R14" s="184"/>
      <c r="S14" s="184"/>
      <c r="T14" s="184"/>
      <c r="U14" s="185"/>
      <c r="V14" s="188"/>
      <c r="W14" s="187"/>
      <c r="X14" s="185"/>
      <c r="Y14" s="185"/>
      <c r="Z14" s="185"/>
      <c r="AA14" s="185"/>
      <c r="AB14" s="271"/>
      <c r="AC14" s="189"/>
      <c r="AD14" s="218"/>
      <c r="AE14" s="190"/>
      <c r="AF14" s="191">
        <f t="shared" si="0"/>
        <v>1.5</v>
      </c>
      <c r="AG14" s="342"/>
      <c r="AH14" s="344"/>
    </row>
    <row r="15" spans="1:34" ht="15.6" customHeight="1" x14ac:dyDescent="0.25">
      <c r="A15" s="192" t="s">
        <v>9</v>
      </c>
      <c r="B15" s="193" t="s">
        <v>371</v>
      </c>
      <c r="C15" s="194"/>
      <c r="D15" s="196"/>
      <c r="E15" s="196"/>
      <c r="F15" s="195"/>
      <c r="G15" s="196"/>
      <c r="H15" s="196"/>
      <c r="I15" s="197">
        <v>1</v>
      </c>
      <c r="J15" s="197"/>
      <c r="K15" s="197"/>
      <c r="L15" s="215">
        <v>1</v>
      </c>
      <c r="M15" s="199"/>
      <c r="N15" s="197"/>
      <c r="O15" s="197"/>
      <c r="P15" s="197"/>
      <c r="Q15" s="197"/>
      <c r="R15" s="172"/>
      <c r="S15" s="172">
        <v>1</v>
      </c>
      <c r="T15" s="197"/>
      <c r="U15" s="197"/>
      <c r="V15" s="216"/>
      <c r="W15" s="309"/>
      <c r="X15" s="173"/>
      <c r="Y15" s="173"/>
      <c r="Z15" s="173"/>
      <c r="AA15" s="173"/>
      <c r="AB15" s="270"/>
      <c r="AC15" s="177"/>
      <c r="AD15" s="224"/>
      <c r="AE15" s="178"/>
      <c r="AF15" s="179">
        <f t="shared" si="0"/>
        <v>3</v>
      </c>
      <c r="AG15" s="341">
        <f>AF15+AF16</f>
        <v>5</v>
      </c>
      <c r="AH15" s="343">
        <f>SUM(C15:AD16)</f>
        <v>5</v>
      </c>
    </row>
    <row r="16" spans="1:34" ht="15.95" customHeight="1" thickBot="1" x14ac:dyDescent="0.3">
      <c r="A16" s="203"/>
      <c r="B16" s="204">
        <v>1600</v>
      </c>
      <c r="C16" s="205"/>
      <c r="D16" s="207">
        <v>1</v>
      </c>
      <c r="E16" s="207"/>
      <c r="F16" s="206"/>
      <c r="G16" s="207">
        <v>1</v>
      </c>
      <c r="H16" s="207"/>
      <c r="I16" s="208">
        <v>0</v>
      </c>
      <c r="J16" s="208"/>
      <c r="K16" s="208"/>
      <c r="L16" s="217"/>
      <c r="M16" s="210"/>
      <c r="N16" s="184"/>
      <c r="O16" s="184"/>
      <c r="P16" s="184"/>
      <c r="Q16" s="184"/>
      <c r="R16" s="184"/>
      <c r="S16" s="184"/>
      <c r="T16" s="184"/>
      <c r="U16" s="184"/>
      <c r="V16" s="218"/>
      <c r="W16" s="187"/>
      <c r="X16" s="185"/>
      <c r="Y16" s="185"/>
      <c r="Z16" s="185"/>
      <c r="AA16" s="185"/>
      <c r="AB16" s="271"/>
      <c r="AC16" s="189"/>
      <c r="AD16" s="218"/>
      <c r="AE16" s="190"/>
      <c r="AF16" s="191">
        <f t="shared" si="0"/>
        <v>2</v>
      </c>
      <c r="AG16" s="345"/>
      <c r="AH16" s="344"/>
    </row>
    <row r="17" spans="1:34" ht="15.6" customHeight="1" x14ac:dyDescent="0.25">
      <c r="A17" s="168" t="s">
        <v>10</v>
      </c>
      <c r="B17" s="193" t="s">
        <v>30</v>
      </c>
      <c r="C17" s="211"/>
      <c r="D17" s="171"/>
      <c r="E17" s="171"/>
      <c r="F17" s="171">
        <v>0</v>
      </c>
      <c r="G17" s="212"/>
      <c r="H17" s="171"/>
      <c r="I17" s="172"/>
      <c r="J17" s="172"/>
      <c r="K17" s="172">
        <v>0.5</v>
      </c>
      <c r="L17" s="198"/>
      <c r="M17" s="199"/>
      <c r="N17" s="172"/>
      <c r="O17" s="197"/>
      <c r="P17" s="219"/>
      <c r="Q17" s="219"/>
      <c r="R17" s="219"/>
      <c r="S17" s="172"/>
      <c r="T17" s="197"/>
      <c r="U17" s="197"/>
      <c r="V17" s="216"/>
      <c r="W17" s="309"/>
      <c r="X17" s="173"/>
      <c r="Y17" s="173">
        <v>1</v>
      </c>
      <c r="Z17" s="173"/>
      <c r="AA17" s="173"/>
      <c r="AB17" s="270"/>
      <c r="AC17" s="177"/>
      <c r="AD17" s="224"/>
      <c r="AE17" s="178"/>
      <c r="AF17" s="179">
        <f t="shared" si="0"/>
        <v>1.5</v>
      </c>
      <c r="AG17" s="346">
        <f>AF17+AF18</f>
        <v>3</v>
      </c>
      <c r="AH17" s="343">
        <f>SUM(C17:AD18)</f>
        <v>3</v>
      </c>
    </row>
    <row r="18" spans="1:34" ht="15.95" customHeight="1" thickBot="1" x14ac:dyDescent="0.3">
      <c r="A18" s="180"/>
      <c r="B18" s="204">
        <v>1548</v>
      </c>
      <c r="C18" s="213"/>
      <c r="D18" s="183"/>
      <c r="E18" s="183"/>
      <c r="F18" s="183"/>
      <c r="G18" s="214"/>
      <c r="H18" s="183">
        <v>0</v>
      </c>
      <c r="I18" s="184"/>
      <c r="J18" s="184"/>
      <c r="K18" s="184"/>
      <c r="L18" s="209"/>
      <c r="M18" s="210"/>
      <c r="N18" s="184">
        <v>0.5</v>
      </c>
      <c r="O18" s="184"/>
      <c r="P18" s="220"/>
      <c r="Q18" s="220"/>
      <c r="R18" s="220">
        <v>1</v>
      </c>
      <c r="S18" s="184"/>
      <c r="T18" s="184"/>
      <c r="U18" s="184"/>
      <c r="V18" s="218"/>
      <c r="W18" s="187"/>
      <c r="X18" s="185"/>
      <c r="Y18" s="185"/>
      <c r="Z18" s="185"/>
      <c r="AA18" s="185"/>
      <c r="AB18" s="271"/>
      <c r="AC18" s="189"/>
      <c r="AD18" s="218"/>
      <c r="AE18" s="190"/>
      <c r="AF18" s="191">
        <f t="shared" si="0"/>
        <v>1.5</v>
      </c>
      <c r="AG18" s="342"/>
      <c r="AH18" s="344"/>
    </row>
    <row r="19" spans="1:34" ht="15.6" customHeight="1" x14ac:dyDescent="0.25">
      <c r="A19" s="192" t="s">
        <v>11</v>
      </c>
      <c r="B19" s="193" t="s">
        <v>286</v>
      </c>
      <c r="C19" s="194"/>
      <c r="D19" s="196"/>
      <c r="E19" s="196"/>
      <c r="F19" s="196"/>
      <c r="G19" s="196">
        <v>1</v>
      </c>
      <c r="H19" s="195"/>
      <c r="I19" s="197">
        <v>0.5</v>
      </c>
      <c r="J19" s="197"/>
      <c r="K19" s="197"/>
      <c r="L19" s="215"/>
      <c r="M19" s="221"/>
      <c r="N19" s="197"/>
      <c r="O19" s="197">
        <v>1</v>
      </c>
      <c r="P19" s="197"/>
      <c r="Q19" s="219"/>
      <c r="R19" s="222"/>
      <c r="S19" s="172"/>
      <c r="T19" s="172"/>
      <c r="U19" s="172"/>
      <c r="V19" s="216"/>
      <c r="W19" s="199"/>
      <c r="X19" s="172"/>
      <c r="Y19" s="172"/>
      <c r="Z19" s="173"/>
      <c r="AA19" s="173"/>
      <c r="AB19" s="270"/>
      <c r="AC19" s="177"/>
      <c r="AD19" s="224"/>
      <c r="AE19" s="178"/>
      <c r="AF19" s="179">
        <f t="shared" si="0"/>
        <v>2.5</v>
      </c>
      <c r="AG19" s="341">
        <f>AF19+AF20</f>
        <v>3</v>
      </c>
      <c r="AH19" s="343">
        <f>SUM(C19:AD20)</f>
        <v>3</v>
      </c>
    </row>
    <row r="20" spans="1:34" ht="15.95" customHeight="1" thickBot="1" x14ac:dyDescent="0.3">
      <c r="A20" s="203"/>
      <c r="B20" s="204">
        <v>1527</v>
      </c>
      <c r="C20" s="205">
        <v>0</v>
      </c>
      <c r="D20" s="207"/>
      <c r="E20" s="207">
        <v>0.5</v>
      </c>
      <c r="F20" s="207"/>
      <c r="G20" s="207"/>
      <c r="H20" s="206"/>
      <c r="I20" s="208"/>
      <c r="J20" s="208">
        <v>0</v>
      </c>
      <c r="K20" s="208"/>
      <c r="L20" s="217"/>
      <c r="M20" s="223"/>
      <c r="N20" s="208"/>
      <c r="O20" s="208"/>
      <c r="P20" s="208"/>
      <c r="Q20" s="220"/>
      <c r="R20" s="220"/>
      <c r="S20" s="184"/>
      <c r="T20" s="184"/>
      <c r="U20" s="184"/>
      <c r="V20" s="218"/>
      <c r="W20" s="210"/>
      <c r="X20" s="184"/>
      <c r="Y20" s="184"/>
      <c r="Z20" s="185"/>
      <c r="AA20" s="185"/>
      <c r="AB20" s="271"/>
      <c r="AC20" s="189"/>
      <c r="AD20" s="218"/>
      <c r="AE20" s="190"/>
      <c r="AF20" s="191">
        <f t="shared" si="0"/>
        <v>0.5</v>
      </c>
      <c r="AG20" s="345"/>
      <c r="AH20" s="344"/>
    </row>
    <row r="21" spans="1:34" ht="15.6" customHeight="1" x14ac:dyDescent="0.25">
      <c r="A21" s="168" t="s">
        <v>12</v>
      </c>
      <c r="B21" s="193" t="s">
        <v>120</v>
      </c>
      <c r="C21" s="211">
        <v>0.5</v>
      </c>
      <c r="D21" s="171"/>
      <c r="E21" s="171">
        <v>0.5</v>
      </c>
      <c r="F21" s="171">
        <v>1</v>
      </c>
      <c r="G21" s="171"/>
      <c r="H21" s="171"/>
      <c r="I21" s="212"/>
      <c r="J21" s="171"/>
      <c r="K21" s="171"/>
      <c r="L21" s="198"/>
      <c r="M21" s="199"/>
      <c r="N21" s="172"/>
      <c r="O21" s="172"/>
      <c r="P21" s="172"/>
      <c r="Q21" s="219"/>
      <c r="R21" s="222"/>
      <c r="S21" s="172"/>
      <c r="T21" s="197"/>
      <c r="U21" s="197"/>
      <c r="V21" s="224"/>
      <c r="W21" s="221"/>
      <c r="X21" s="172"/>
      <c r="Y21" s="172"/>
      <c r="Z21" s="172"/>
      <c r="AA21" s="172"/>
      <c r="AB21" s="270"/>
      <c r="AC21" s="177"/>
      <c r="AD21" s="224"/>
      <c r="AE21" s="178"/>
      <c r="AF21" s="179">
        <f t="shared" si="0"/>
        <v>2</v>
      </c>
      <c r="AG21" s="346">
        <f>AF21+AF22</f>
        <v>3.5</v>
      </c>
      <c r="AH21" s="343">
        <f>SUM(C21:AD22)</f>
        <v>3.5</v>
      </c>
    </row>
    <row r="22" spans="1:34" ht="15.95" customHeight="1" thickBot="1" x14ac:dyDescent="0.3">
      <c r="A22" s="180"/>
      <c r="B22" s="204">
        <v>1493</v>
      </c>
      <c r="C22" s="213"/>
      <c r="D22" s="183"/>
      <c r="E22" s="183"/>
      <c r="F22" s="183">
        <v>0</v>
      </c>
      <c r="G22" s="183"/>
      <c r="H22" s="183">
        <v>0.5</v>
      </c>
      <c r="I22" s="214"/>
      <c r="J22" s="183"/>
      <c r="K22" s="183"/>
      <c r="L22" s="209"/>
      <c r="M22" s="210"/>
      <c r="N22" s="184"/>
      <c r="O22" s="184"/>
      <c r="P22" s="184">
        <v>1</v>
      </c>
      <c r="Q22" s="220"/>
      <c r="R22" s="220"/>
      <c r="S22" s="184"/>
      <c r="T22" s="184"/>
      <c r="U22" s="208"/>
      <c r="V22" s="218"/>
      <c r="W22" s="210"/>
      <c r="X22" s="184"/>
      <c r="Y22" s="184"/>
      <c r="Z22" s="184"/>
      <c r="AA22" s="184"/>
      <c r="AB22" s="271"/>
      <c r="AC22" s="189"/>
      <c r="AD22" s="218"/>
      <c r="AE22" s="190"/>
      <c r="AF22" s="191">
        <f t="shared" si="0"/>
        <v>1.5</v>
      </c>
      <c r="AG22" s="342"/>
      <c r="AH22" s="344"/>
    </row>
    <row r="23" spans="1:34" ht="15.6" customHeight="1" x14ac:dyDescent="0.25">
      <c r="A23" s="192" t="s">
        <v>13</v>
      </c>
      <c r="B23" s="193" t="s">
        <v>67</v>
      </c>
      <c r="C23" s="194">
        <v>0</v>
      </c>
      <c r="D23" s="196"/>
      <c r="E23" s="196"/>
      <c r="F23" s="196"/>
      <c r="G23" s="196"/>
      <c r="H23" s="196">
        <v>1</v>
      </c>
      <c r="I23" s="196"/>
      <c r="J23" s="195"/>
      <c r="K23" s="196"/>
      <c r="L23" s="215"/>
      <c r="M23" s="221"/>
      <c r="N23" s="197"/>
      <c r="O23" s="197"/>
      <c r="P23" s="197"/>
      <c r="Q23" s="219"/>
      <c r="R23" s="219">
        <v>1</v>
      </c>
      <c r="S23" s="197"/>
      <c r="T23" s="197"/>
      <c r="U23" s="172"/>
      <c r="V23" s="224"/>
      <c r="W23" s="199"/>
      <c r="X23" s="172"/>
      <c r="Y23" s="172"/>
      <c r="Z23" s="172"/>
      <c r="AA23" s="172"/>
      <c r="AB23" s="270"/>
      <c r="AC23" s="177"/>
      <c r="AD23" s="224"/>
      <c r="AE23" s="178"/>
      <c r="AF23" s="179">
        <f t="shared" si="0"/>
        <v>2</v>
      </c>
      <c r="AG23" s="341">
        <f>AF23+AF24</f>
        <v>3</v>
      </c>
      <c r="AH23" s="343">
        <f>SUM(C23:AD24)</f>
        <v>3</v>
      </c>
    </row>
    <row r="24" spans="1:34" ht="15.95" customHeight="1" thickBot="1" x14ac:dyDescent="0.3">
      <c r="A24" s="203"/>
      <c r="B24" s="204">
        <v>1477</v>
      </c>
      <c r="C24" s="205"/>
      <c r="D24" s="207">
        <v>1</v>
      </c>
      <c r="E24" s="207">
        <v>0</v>
      </c>
      <c r="F24" s="207"/>
      <c r="G24" s="207"/>
      <c r="H24" s="207"/>
      <c r="I24" s="207"/>
      <c r="J24" s="206"/>
      <c r="K24" s="207"/>
      <c r="L24" s="217"/>
      <c r="M24" s="223"/>
      <c r="N24" s="208"/>
      <c r="O24" s="208"/>
      <c r="P24" s="208"/>
      <c r="Q24" s="225"/>
      <c r="R24" s="225"/>
      <c r="S24" s="208">
        <v>0</v>
      </c>
      <c r="T24" s="184"/>
      <c r="U24" s="184"/>
      <c r="V24" s="218"/>
      <c r="W24" s="210"/>
      <c r="X24" s="184"/>
      <c r="Y24" s="184"/>
      <c r="Z24" s="184"/>
      <c r="AA24" s="184"/>
      <c r="AB24" s="271"/>
      <c r="AC24" s="189"/>
      <c r="AD24" s="218"/>
      <c r="AE24" s="190"/>
      <c r="AF24" s="191">
        <f t="shared" si="0"/>
        <v>1</v>
      </c>
      <c r="AG24" s="345"/>
      <c r="AH24" s="344"/>
    </row>
    <row r="25" spans="1:34" ht="15.6" customHeight="1" x14ac:dyDescent="0.25">
      <c r="A25" s="168" t="s">
        <v>14</v>
      </c>
      <c r="B25" s="236" t="s">
        <v>31</v>
      </c>
      <c r="C25" s="211"/>
      <c r="D25" s="171"/>
      <c r="E25" s="171">
        <v>0</v>
      </c>
      <c r="F25" s="171"/>
      <c r="G25" s="171"/>
      <c r="H25" s="171"/>
      <c r="I25" s="171"/>
      <c r="J25" s="171"/>
      <c r="K25" s="212"/>
      <c r="L25" s="198">
        <v>0.5</v>
      </c>
      <c r="M25" s="199"/>
      <c r="N25" s="172"/>
      <c r="O25" s="172"/>
      <c r="P25" s="172"/>
      <c r="Q25" s="172"/>
      <c r="R25" s="172"/>
      <c r="S25" s="172"/>
      <c r="T25" s="172"/>
      <c r="U25" s="172"/>
      <c r="V25" s="224"/>
      <c r="W25" s="199"/>
      <c r="X25" s="172"/>
      <c r="Y25" s="172"/>
      <c r="Z25" s="172">
        <v>0</v>
      </c>
      <c r="AA25" s="172"/>
      <c r="AB25" s="270"/>
      <c r="AC25" s="177"/>
      <c r="AD25" s="224"/>
      <c r="AE25" s="178"/>
      <c r="AF25" s="179">
        <f t="shared" si="0"/>
        <v>0.5</v>
      </c>
      <c r="AG25" s="346">
        <f>AF25+AF26</f>
        <v>1</v>
      </c>
      <c r="AH25" s="343">
        <f>SUM(C25:AD26)</f>
        <v>1</v>
      </c>
    </row>
    <row r="26" spans="1:34" ht="15.95" customHeight="1" thickBot="1" x14ac:dyDescent="0.3">
      <c r="A26" s="180"/>
      <c r="B26" s="204">
        <v>1454</v>
      </c>
      <c r="C26" s="213"/>
      <c r="D26" s="183"/>
      <c r="E26" s="183"/>
      <c r="F26" s="183"/>
      <c r="G26" s="183">
        <v>0.5</v>
      </c>
      <c r="H26" s="183"/>
      <c r="I26" s="183"/>
      <c r="J26" s="183"/>
      <c r="K26" s="214"/>
      <c r="L26" s="209"/>
      <c r="M26" s="210"/>
      <c r="N26" s="184"/>
      <c r="O26" s="184"/>
      <c r="P26" s="184"/>
      <c r="Q26" s="184"/>
      <c r="R26" s="184"/>
      <c r="S26" s="184">
        <v>0</v>
      </c>
      <c r="T26" s="184"/>
      <c r="U26" s="184"/>
      <c r="V26" s="218"/>
      <c r="W26" s="210"/>
      <c r="X26" s="184"/>
      <c r="Y26" s="184">
        <v>0</v>
      </c>
      <c r="Z26" s="184"/>
      <c r="AA26" s="184"/>
      <c r="AB26" s="271"/>
      <c r="AC26" s="189"/>
      <c r="AD26" s="218"/>
      <c r="AE26" s="190"/>
      <c r="AF26" s="191">
        <f t="shared" si="0"/>
        <v>0.5</v>
      </c>
      <c r="AG26" s="342"/>
      <c r="AH26" s="344"/>
    </row>
    <row r="27" spans="1:34" ht="15.6" customHeight="1" x14ac:dyDescent="0.25">
      <c r="A27" s="168" t="s">
        <v>15</v>
      </c>
      <c r="B27" s="193" t="s">
        <v>179</v>
      </c>
      <c r="C27" s="194"/>
      <c r="D27" s="196"/>
      <c r="E27" s="196"/>
      <c r="F27" s="196"/>
      <c r="G27" s="196"/>
      <c r="H27" s="196"/>
      <c r="I27" s="196"/>
      <c r="J27" s="196"/>
      <c r="K27" s="196"/>
      <c r="L27" s="226"/>
      <c r="M27" s="221"/>
      <c r="N27" s="197"/>
      <c r="O27" s="197"/>
      <c r="P27" s="197"/>
      <c r="Q27" s="197"/>
      <c r="R27" s="197"/>
      <c r="S27" s="197"/>
      <c r="T27" s="197">
        <v>0</v>
      </c>
      <c r="U27" s="219"/>
      <c r="V27" s="227"/>
      <c r="W27" s="310"/>
      <c r="X27" s="172"/>
      <c r="Y27" s="172">
        <v>0</v>
      </c>
      <c r="Z27" s="172"/>
      <c r="AA27" s="172"/>
      <c r="AB27" s="270">
        <v>1</v>
      </c>
      <c r="AC27" s="177"/>
      <c r="AD27" s="224"/>
      <c r="AE27" s="178"/>
      <c r="AF27" s="179">
        <f t="shared" si="0"/>
        <v>1</v>
      </c>
      <c r="AG27" s="341">
        <f>AF27+AF28</f>
        <v>1.5</v>
      </c>
      <c r="AH27" s="343">
        <f>SUM(C27:AD28)</f>
        <v>1.5</v>
      </c>
    </row>
    <row r="28" spans="1:34" ht="15.95" customHeight="1" thickBot="1" x14ac:dyDescent="0.3">
      <c r="A28" s="180"/>
      <c r="B28" s="204">
        <v>1437</v>
      </c>
      <c r="C28" s="205"/>
      <c r="D28" s="207"/>
      <c r="E28" s="207"/>
      <c r="F28" s="207">
        <v>0</v>
      </c>
      <c r="G28" s="207"/>
      <c r="H28" s="207"/>
      <c r="I28" s="207"/>
      <c r="J28" s="207"/>
      <c r="K28" s="207">
        <v>0.5</v>
      </c>
      <c r="L28" s="228"/>
      <c r="M28" s="223"/>
      <c r="N28" s="208"/>
      <c r="O28" s="208"/>
      <c r="P28" s="208">
        <v>0</v>
      </c>
      <c r="Q28" s="208"/>
      <c r="R28" s="208"/>
      <c r="S28" s="208"/>
      <c r="T28" s="208"/>
      <c r="U28" s="225"/>
      <c r="V28" s="229"/>
      <c r="W28" s="311"/>
      <c r="X28" s="184"/>
      <c r="Y28" s="184"/>
      <c r="Z28" s="184"/>
      <c r="AA28" s="184"/>
      <c r="AB28" s="271"/>
      <c r="AC28" s="189"/>
      <c r="AD28" s="218"/>
      <c r="AE28" s="190"/>
      <c r="AF28" s="191">
        <f t="shared" si="0"/>
        <v>0.5</v>
      </c>
      <c r="AG28" s="345"/>
      <c r="AH28" s="344"/>
    </row>
    <row r="29" spans="1:34" ht="15.6" customHeight="1" x14ac:dyDescent="0.25">
      <c r="A29" s="168" t="s">
        <v>16</v>
      </c>
      <c r="B29" s="257"/>
      <c r="C29" s="211"/>
      <c r="D29" s="171"/>
      <c r="E29" s="171"/>
      <c r="F29" s="171"/>
      <c r="G29" s="171"/>
      <c r="H29" s="171"/>
      <c r="I29" s="171"/>
      <c r="J29" s="171"/>
      <c r="K29" s="171"/>
      <c r="L29" s="198"/>
      <c r="M29" s="170"/>
      <c r="N29" s="172"/>
      <c r="O29" s="172"/>
      <c r="P29" s="172"/>
      <c r="Q29" s="172"/>
      <c r="R29" s="172"/>
      <c r="S29" s="172"/>
      <c r="T29" s="172"/>
      <c r="U29" s="222"/>
      <c r="V29" s="230"/>
      <c r="W29" s="310"/>
      <c r="X29" s="172"/>
      <c r="Y29" s="172"/>
      <c r="Z29" s="198"/>
      <c r="AA29" s="198"/>
      <c r="AB29" s="177"/>
      <c r="AC29" s="177"/>
      <c r="AD29" s="224"/>
      <c r="AE29" s="178"/>
      <c r="AF29" s="179">
        <f t="shared" si="0"/>
        <v>0</v>
      </c>
      <c r="AG29" s="346">
        <f>AF29+AF30</f>
        <v>0</v>
      </c>
      <c r="AH29" s="343">
        <f>SUM(C29:AD30)</f>
        <v>0</v>
      </c>
    </row>
    <row r="30" spans="1:34" ht="15.95" customHeight="1" thickBot="1" x14ac:dyDescent="0.3">
      <c r="A30" s="180"/>
      <c r="B30" s="204"/>
      <c r="C30" s="213"/>
      <c r="D30" s="183"/>
      <c r="E30" s="183"/>
      <c r="F30" s="183"/>
      <c r="G30" s="183"/>
      <c r="H30" s="183"/>
      <c r="I30" s="183"/>
      <c r="J30" s="183"/>
      <c r="K30" s="183"/>
      <c r="L30" s="209"/>
      <c r="M30" s="182"/>
      <c r="N30" s="184"/>
      <c r="O30" s="184"/>
      <c r="P30" s="184"/>
      <c r="Q30" s="184"/>
      <c r="R30" s="184"/>
      <c r="S30" s="184"/>
      <c r="T30" s="184"/>
      <c r="U30" s="220"/>
      <c r="V30" s="231"/>
      <c r="W30" s="311"/>
      <c r="X30" s="184"/>
      <c r="Y30" s="184"/>
      <c r="Z30" s="209"/>
      <c r="AA30" s="209"/>
      <c r="AB30" s="189"/>
      <c r="AC30" s="189"/>
      <c r="AD30" s="218"/>
      <c r="AE30" s="190"/>
      <c r="AF30" s="191">
        <f t="shared" si="0"/>
        <v>0</v>
      </c>
      <c r="AG30" s="342"/>
      <c r="AH30" s="344"/>
    </row>
    <row r="31" spans="1:34" ht="15.6" customHeight="1" x14ac:dyDescent="0.25">
      <c r="A31" s="168" t="s">
        <v>17</v>
      </c>
      <c r="B31" s="193" t="s">
        <v>118</v>
      </c>
      <c r="C31" s="211"/>
      <c r="D31" s="171"/>
      <c r="E31" s="171"/>
      <c r="F31" s="171"/>
      <c r="G31" s="171">
        <v>0.5</v>
      </c>
      <c r="H31" s="171"/>
      <c r="I31" s="171"/>
      <c r="J31" s="171"/>
      <c r="K31" s="171"/>
      <c r="L31" s="198"/>
      <c r="M31" s="199"/>
      <c r="N31" s="212"/>
      <c r="O31" s="172">
        <v>1</v>
      </c>
      <c r="P31" s="172"/>
      <c r="Q31" s="172"/>
      <c r="R31" s="172">
        <v>1</v>
      </c>
      <c r="S31" s="172"/>
      <c r="T31" s="172"/>
      <c r="U31" s="222"/>
      <c r="V31" s="230"/>
      <c r="W31" s="310"/>
      <c r="X31" s="197"/>
      <c r="Y31" s="197"/>
      <c r="Z31" s="198"/>
      <c r="AA31" s="198"/>
      <c r="AB31" s="177"/>
      <c r="AC31" s="177"/>
      <c r="AD31" s="224"/>
      <c r="AE31" s="178"/>
      <c r="AF31" s="179">
        <f t="shared" si="0"/>
        <v>2.5</v>
      </c>
      <c r="AG31" s="341">
        <f>AF31+AF32</f>
        <v>3.5</v>
      </c>
      <c r="AH31" s="343">
        <f>SUM(C31:AD32)</f>
        <v>3.5</v>
      </c>
    </row>
    <row r="32" spans="1:34" ht="15.95" customHeight="1" thickBot="1" x14ac:dyDescent="0.3">
      <c r="A32" s="180"/>
      <c r="B32" s="204">
        <v>1431</v>
      </c>
      <c r="C32" s="213"/>
      <c r="D32" s="183"/>
      <c r="E32" s="183"/>
      <c r="F32" s="183"/>
      <c r="G32" s="183"/>
      <c r="H32" s="183"/>
      <c r="I32" s="183"/>
      <c r="J32" s="183"/>
      <c r="K32" s="183"/>
      <c r="L32" s="209"/>
      <c r="M32" s="210"/>
      <c r="N32" s="214"/>
      <c r="O32" s="184"/>
      <c r="P32" s="184"/>
      <c r="Q32" s="184"/>
      <c r="R32" s="184"/>
      <c r="S32" s="184"/>
      <c r="T32" s="184">
        <v>0</v>
      </c>
      <c r="U32" s="220"/>
      <c r="V32" s="231"/>
      <c r="W32" s="311"/>
      <c r="X32" s="184">
        <v>1</v>
      </c>
      <c r="Y32" s="184"/>
      <c r="Z32" s="209"/>
      <c r="AA32" s="209"/>
      <c r="AB32" s="189"/>
      <c r="AC32" s="189"/>
      <c r="AD32" s="218"/>
      <c r="AE32" s="232"/>
      <c r="AF32" s="191">
        <f t="shared" si="0"/>
        <v>1</v>
      </c>
      <c r="AG32" s="345"/>
      <c r="AH32" s="344"/>
    </row>
    <row r="33" spans="1:34" ht="15.6" customHeight="1" x14ac:dyDescent="0.25">
      <c r="A33" s="168" t="s">
        <v>18</v>
      </c>
      <c r="B33" s="193" t="s">
        <v>343</v>
      </c>
      <c r="C33" s="194"/>
      <c r="D33" s="196"/>
      <c r="E33" s="196"/>
      <c r="F33" s="196"/>
      <c r="G33" s="196"/>
      <c r="H33" s="196"/>
      <c r="I33" s="196"/>
      <c r="J33" s="196"/>
      <c r="K33" s="196"/>
      <c r="L33" s="215"/>
      <c r="M33" s="221"/>
      <c r="N33" s="197"/>
      <c r="O33" s="212"/>
      <c r="P33" s="197"/>
      <c r="Q33" s="197"/>
      <c r="R33" s="197">
        <v>1</v>
      </c>
      <c r="S33" s="197"/>
      <c r="T33" s="197"/>
      <c r="U33" s="219"/>
      <c r="V33" s="227"/>
      <c r="W33" s="312"/>
      <c r="X33" s="197"/>
      <c r="Y33" s="197"/>
      <c r="Z33" s="198"/>
      <c r="AA33" s="198"/>
      <c r="AB33" s="177"/>
      <c r="AC33" s="177">
        <v>1</v>
      </c>
      <c r="AD33" s="224"/>
      <c r="AE33" s="178"/>
      <c r="AF33" s="179">
        <f t="shared" si="0"/>
        <v>2</v>
      </c>
      <c r="AG33" s="341">
        <f>AF33+AF34</f>
        <v>3</v>
      </c>
      <c r="AH33" s="343">
        <f>SUM(C33:AD34)</f>
        <v>3</v>
      </c>
    </row>
    <row r="34" spans="1:34" ht="15.95" customHeight="1" thickBot="1" x14ac:dyDescent="0.3">
      <c r="A34" s="180"/>
      <c r="B34" s="204">
        <v>1415</v>
      </c>
      <c r="C34" s="213"/>
      <c r="D34" s="183"/>
      <c r="E34" s="183"/>
      <c r="F34" s="183"/>
      <c r="G34" s="183"/>
      <c r="H34" s="183">
        <v>0</v>
      </c>
      <c r="I34" s="183"/>
      <c r="J34" s="183"/>
      <c r="K34" s="183"/>
      <c r="L34" s="209"/>
      <c r="M34" s="210"/>
      <c r="N34" s="184">
        <v>0</v>
      </c>
      <c r="O34" s="214"/>
      <c r="P34" s="184"/>
      <c r="Q34" s="184"/>
      <c r="R34" s="184"/>
      <c r="S34" s="184"/>
      <c r="T34" s="184">
        <v>0</v>
      </c>
      <c r="U34" s="220"/>
      <c r="V34" s="231"/>
      <c r="W34" s="311"/>
      <c r="X34" s="184"/>
      <c r="Y34" s="184"/>
      <c r="Z34" s="209">
        <v>1</v>
      </c>
      <c r="AA34" s="209"/>
      <c r="AB34" s="189"/>
      <c r="AC34" s="189"/>
      <c r="AD34" s="218"/>
      <c r="AE34" s="232"/>
      <c r="AF34" s="191">
        <f t="shared" si="0"/>
        <v>1</v>
      </c>
      <c r="AG34" s="345"/>
      <c r="AH34" s="344"/>
    </row>
    <row r="35" spans="1:34" ht="15.6" customHeight="1" x14ac:dyDescent="0.25">
      <c r="A35" s="192" t="s">
        <v>19</v>
      </c>
      <c r="B35" s="12" t="s">
        <v>268</v>
      </c>
      <c r="C35" s="211"/>
      <c r="D35" s="171"/>
      <c r="E35" s="171"/>
      <c r="F35" s="171"/>
      <c r="G35" s="171"/>
      <c r="H35" s="171"/>
      <c r="I35" s="171">
        <v>0</v>
      </c>
      <c r="J35" s="171"/>
      <c r="K35" s="171"/>
      <c r="L35" s="198">
        <v>1</v>
      </c>
      <c r="M35" s="199"/>
      <c r="N35" s="172"/>
      <c r="O35" s="172"/>
      <c r="P35" s="212"/>
      <c r="Q35" s="172"/>
      <c r="R35" s="172"/>
      <c r="S35" s="172"/>
      <c r="T35" s="172"/>
      <c r="U35" s="222">
        <v>1</v>
      </c>
      <c r="V35" s="230"/>
      <c r="W35" s="310"/>
      <c r="X35" s="197"/>
      <c r="Y35" s="197"/>
      <c r="Z35" s="215"/>
      <c r="AA35" s="198"/>
      <c r="AB35" s="177"/>
      <c r="AC35" s="177"/>
      <c r="AD35" s="224"/>
      <c r="AE35" s="178"/>
      <c r="AF35" s="179">
        <f t="shared" si="0"/>
        <v>2</v>
      </c>
      <c r="AG35" s="346">
        <f>AF35+AF36</f>
        <v>3</v>
      </c>
      <c r="AH35" s="343">
        <f>SUM(C35:AD36)</f>
        <v>3</v>
      </c>
    </row>
    <row r="36" spans="1:34" ht="15.95" customHeight="1" thickBot="1" x14ac:dyDescent="0.3">
      <c r="A36" s="203"/>
      <c r="B36" s="204">
        <v>1415</v>
      </c>
      <c r="C36" s="213"/>
      <c r="D36" s="183"/>
      <c r="E36" s="183"/>
      <c r="F36" s="183"/>
      <c r="G36" s="183"/>
      <c r="H36" s="183"/>
      <c r="I36" s="183"/>
      <c r="J36" s="183"/>
      <c r="K36" s="183"/>
      <c r="L36" s="209"/>
      <c r="M36" s="210"/>
      <c r="N36" s="184"/>
      <c r="O36" s="184"/>
      <c r="P36" s="214"/>
      <c r="Q36" s="184">
        <v>0</v>
      </c>
      <c r="R36" s="184"/>
      <c r="S36" s="184"/>
      <c r="T36" s="184"/>
      <c r="U36" s="220"/>
      <c r="V36" s="231"/>
      <c r="W36" s="311"/>
      <c r="X36" s="184"/>
      <c r="Y36" s="184"/>
      <c r="Z36" s="217"/>
      <c r="AA36" s="209"/>
      <c r="AB36" s="189"/>
      <c r="AC36" s="189">
        <v>1</v>
      </c>
      <c r="AD36" s="218"/>
      <c r="AE36" s="232"/>
      <c r="AF36" s="191">
        <f t="shared" si="0"/>
        <v>1</v>
      </c>
      <c r="AG36" s="342"/>
      <c r="AH36" s="344"/>
    </row>
    <row r="37" spans="1:34" ht="15.6" customHeight="1" x14ac:dyDescent="0.25">
      <c r="A37" s="168" t="s">
        <v>20</v>
      </c>
      <c r="B37" s="233" t="s">
        <v>105</v>
      </c>
      <c r="C37" s="211"/>
      <c r="D37" s="171"/>
      <c r="E37" s="171"/>
      <c r="F37" s="171"/>
      <c r="G37" s="171"/>
      <c r="H37" s="171"/>
      <c r="I37" s="171"/>
      <c r="J37" s="171"/>
      <c r="K37" s="171"/>
      <c r="L37" s="198"/>
      <c r="M37" s="199"/>
      <c r="N37" s="172"/>
      <c r="O37" s="172"/>
      <c r="P37" s="172">
        <v>1</v>
      </c>
      <c r="Q37" s="212"/>
      <c r="R37" s="172"/>
      <c r="S37" s="198"/>
      <c r="T37" s="198"/>
      <c r="U37" s="234"/>
      <c r="V37" s="230"/>
      <c r="W37" s="313"/>
      <c r="X37" s="197"/>
      <c r="Y37" s="197"/>
      <c r="Z37" s="198"/>
      <c r="AA37" s="198"/>
      <c r="AB37" s="177"/>
      <c r="AC37" s="177"/>
      <c r="AD37" s="224"/>
      <c r="AE37" s="178"/>
      <c r="AF37" s="179">
        <f t="shared" si="0"/>
        <v>1</v>
      </c>
      <c r="AG37" s="341">
        <f>AF37+AF38</f>
        <v>1</v>
      </c>
      <c r="AH37" s="343">
        <f>SUM(C37:AD38)</f>
        <v>1</v>
      </c>
    </row>
    <row r="38" spans="1:34" ht="15.95" customHeight="1" thickBot="1" x14ac:dyDescent="0.3">
      <c r="A38" s="180"/>
      <c r="B38" s="204">
        <v>1405</v>
      </c>
      <c r="C38" s="213"/>
      <c r="D38" s="183"/>
      <c r="E38" s="183"/>
      <c r="F38" s="183"/>
      <c r="G38" s="183"/>
      <c r="H38" s="183"/>
      <c r="I38" s="183"/>
      <c r="J38" s="183"/>
      <c r="K38" s="183"/>
      <c r="L38" s="209"/>
      <c r="M38" s="210"/>
      <c r="N38" s="184"/>
      <c r="O38" s="184"/>
      <c r="P38" s="184"/>
      <c r="Q38" s="214"/>
      <c r="R38" s="184"/>
      <c r="S38" s="209"/>
      <c r="T38" s="209"/>
      <c r="U38" s="235"/>
      <c r="V38" s="231"/>
      <c r="W38" s="314"/>
      <c r="X38" s="184"/>
      <c r="Y38" s="184"/>
      <c r="Z38" s="209"/>
      <c r="AA38" s="209"/>
      <c r="AB38" s="189"/>
      <c r="AC38" s="189"/>
      <c r="AD38" s="218"/>
      <c r="AE38" s="232"/>
      <c r="AF38" s="191">
        <f t="shared" si="0"/>
        <v>0</v>
      </c>
      <c r="AG38" s="345"/>
      <c r="AH38" s="344"/>
    </row>
    <row r="39" spans="1:34" ht="15.75" x14ac:dyDescent="0.25">
      <c r="A39" s="168" t="s">
        <v>21</v>
      </c>
      <c r="B39" s="193" t="s">
        <v>115</v>
      </c>
      <c r="C39" s="211"/>
      <c r="D39" s="171"/>
      <c r="E39" s="171"/>
      <c r="F39" s="171"/>
      <c r="G39" s="171">
        <v>0</v>
      </c>
      <c r="H39" s="171"/>
      <c r="I39" s="171"/>
      <c r="J39" s="171"/>
      <c r="K39" s="171"/>
      <c r="L39" s="198"/>
      <c r="M39" s="199"/>
      <c r="N39" s="172"/>
      <c r="O39" s="172"/>
      <c r="P39" s="172"/>
      <c r="Q39" s="172"/>
      <c r="R39" s="212"/>
      <c r="S39" s="198"/>
      <c r="T39" s="198"/>
      <c r="U39" s="234"/>
      <c r="V39" s="230"/>
      <c r="W39" s="313">
        <v>1</v>
      </c>
      <c r="X39" s="197"/>
      <c r="Y39" s="197"/>
      <c r="Z39" s="215"/>
      <c r="AA39" s="198"/>
      <c r="AB39" s="177"/>
      <c r="AC39" s="177"/>
      <c r="AD39" s="224"/>
      <c r="AF39" s="179">
        <f t="shared" si="0"/>
        <v>1</v>
      </c>
      <c r="AG39" s="341">
        <f>AF39+AF40</f>
        <v>2</v>
      </c>
      <c r="AH39" s="343">
        <f>SUM(C39:AD40)</f>
        <v>2</v>
      </c>
    </row>
    <row r="40" spans="1:34" ht="16.5" thickBot="1" x14ac:dyDescent="0.3">
      <c r="A40" s="180"/>
      <c r="B40" s="204">
        <v>1394</v>
      </c>
      <c r="C40" s="213"/>
      <c r="D40" s="183"/>
      <c r="E40" s="183"/>
      <c r="F40" s="183"/>
      <c r="G40" s="183"/>
      <c r="H40" s="183"/>
      <c r="I40" s="183"/>
      <c r="J40" s="183">
        <v>0</v>
      </c>
      <c r="K40" s="183"/>
      <c r="L40" s="209"/>
      <c r="M40" s="210"/>
      <c r="N40" s="184">
        <v>0</v>
      </c>
      <c r="O40" s="184">
        <v>0</v>
      </c>
      <c r="P40" s="184"/>
      <c r="Q40" s="184"/>
      <c r="R40" s="214"/>
      <c r="S40" s="209"/>
      <c r="T40" s="209"/>
      <c r="U40" s="235">
        <v>1</v>
      </c>
      <c r="V40" s="231"/>
      <c r="W40" s="314"/>
      <c r="X40" s="184"/>
      <c r="Y40" s="184"/>
      <c r="Z40" s="217"/>
      <c r="AA40" s="209"/>
      <c r="AB40" s="189"/>
      <c r="AC40" s="189"/>
      <c r="AD40" s="218"/>
      <c r="AF40" s="191">
        <f t="shared" si="0"/>
        <v>1</v>
      </c>
      <c r="AG40" s="345"/>
      <c r="AH40" s="344"/>
    </row>
    <row r="41" spans="1:34" ht="15.75" x14ac:dyDescent="0.25">
      <c r="A41" s="168" t="s">
        <v>22</v>
      </c>
      <c r="B41" s="193" t="s">
        <v>112</v>
      </c>
      <c r="C41" s="211"/>
      <c r="D41" s="171"/>
      <c r="E41" s="171"/>
      <c r="F41" s="171"/>
      <c r="G41" s="171"/>
      <c r="H41" s="171"/>
      <c r="I41" s="171"/>
      <c r="J41" s="171">
        <v>1</v>
      </c>
      <c r="K41" s="171">
        <v>1</v>
      </c>
      <c r="L41" s="198"/>
      <c r="M41" s="199"/>
      <c r="N41" s="172"/>
      <c r="O41" s="172"/>
      <c r="P41" s="172"/>
      <c r="Q41" s="172"/>
      <c r="R41" s="172"/>
      <c r="S41" s="212"/>
      <c r="T41" s="198">
        <v>0</v>
      </c>
      <c r="U41" s="234"/>
      <c r="V41" s="230"/>
      <c r="W41" s="313"/>
      <c r="X41" s="197"/>
      <c r="Y41" s="197">
        <v>1</v>
      </c>
      <c r="Z41" s="198"/>
      <c r="AA41" s="198"/>
      <c r="AB41" s="177"/>
      <c r="AC41" s="177"/>
      <c r="AD41" s="224"/>
      <c r="AE41" s="178"/>
      <c r="AF41" s="179">
        <f t="shared" ref="AF41:AF64" si="1">SUM(C41:AD41)</f>
        <v>3</v>
      </c>
      <c r="AG41" s="341">
        <f>AF41+AF42</f>
        <v>4</v>
      </c>
      <c r="AH41" s="343">
        <f t="shared" ref="AH41" si="2">SUM(C41:AD42)</f>
        <v>4</v>
      </c>
    </row>
    <row r="42" spans="1:34" ht="16.5" thickBot="1" x14ac:dyDescent="0.3">
      <c r="A42" s="180"/>
      <c r="B42" s="204">
        <v>1382</v>
      </c>
      <c r="C42" s="213"/>
      <c r="D42" s="183"/>
      <c r="E42" s="183"/>
      <c r="F42" s="183">
        <v>0</v>
      </c>
      <c r="G42" s="183"/>
      <c r="H42" s="183"/>
      <c r="I42" s="183"/>
      <c r="J42" s="183"/>
      <c r="K42" s="183"/>
      <c r="L42" s="209"/>
      <c r="M42" s="210"/>
      <c r="N42" s="184"/>
      <c r="O42" s="184"/>
      <c r="P42" s="184"/>
      <c r="Q42" s="184"/>
      <c r="R42" s="184"/>
      <c r="S42" s="214"/>
      <c r="T42" s="209"/>
      <c r="U42" s="235"/>
      <c r="V42" s="231"/>
      <c r="W42" s="314"/>
      <c r="X42" s="184">
        <v>1</v>
      </c>
      <c r="Y42" s="184"/>
      <c r="Z42" s="209"/>
      <c r="AA42" s="209"/>
      <c r="AB42" s="189"/>
      <c r="AC42" s="189"/>
      <c r="AD42" s="218"/>
      <c r="AE42" s="232"/>
      <c r="AF42" s="191">
        <f t="shared" si="1"/>
        <v>1</v>
      </c>
      <c r="AG42" s="345"/>
      <c r="AH42" s="344"/>
    </row>
    <row r="43" spans="1:34" ht="15.75" x14ac:dyDescent="0.25">
      <c r="A43" s="168" t="s">
        <v>23</v>
      </c>
      <c r="B43" s="12" t="s">
        <v>141</v>
      </c>
      <c r="C43" s="199"/>
      <c r="D43" s="172"/>
      <c r="E43" s="172"/>
      <c r="F43" s="172"/>
      <c r="G43" s="172"/>
      <c r="H43" s="172"/>
      <c r="I43" s="172"/>
      <c r="J43" s="172"/>
      <c r="K43" s="172"/>
      <c r="L43" s="198"/>
      <c r="M43" s="199"/>
      <c r="N43" s="172">
        <v>1</v>
      </c>
      <c r="O43" s="172">
        <v>1</v>
      </c>
      <c r="P43" s="172"/>
      <c r="Q43" s="172"/>
      <c r="R43" s="172"/>
      <c r="S43" s="172"/>
      <c r="T43" s="212"/>
      <c r="U43" s="234"/>
      <c r="V43" s="230"/>
      <c r="W43" s="313"/>
      <c r="X43" s="198"/>
      <c r="Y43" s="198"/>
      <c r="Z43" s="198">
        <v>1</v>
      </c>
      <c r="AA43" s="198"/>
      <c r="AB43" s="177"/>
      <c r="AC43" s="177"/>
      <c r="AD43" s="224"/>
      <c r="AF43" s="179">
        <f t="shared" si="1"/>
        <v>3</v>
      </c>
      <c r="AG43" s="347">
        <f>AF43+AF44</f>
        <v>5</v>
      </c>
      <c r="AH43" s="343">
        <f t="shared" ref="AH43" si="3">SUM(C43:AD44)</f>
        <v>5</v>
      </c>
    </row>
    <row r="44" spans="1:34" ht="16.5" thickBot="1" x14ac:dyDescent="0.3">
      <c r="A44" s="180"/>
      <c r="B44" s="204">
        <v>1337</v>
      </c>
      <c r="C44" s="210"/>
      <c r="D44" s="184">
        <v>0</v>
      </c>
      <c r="E44" s="184"/>
      <c r="F44" s="184"/>
      <c r="G44" s="184"/>
      <c r="H44" s="184"/>
      <c r="I44" s="184"/>
      <c r="J44" s="184"/>
      <c r="K44" s="184"/>
      <c r="L44" s="209">
        <v>1</v>
      </c>
      <c r="M44" s="210"/>
      <c r="N44" s="184"/>
      <c r="O44" s="184"/>
      <c r="P44" s="184"/>
      <c r="Q44" s="184"/>
      <c r="R44" s="184"/>
      <c r="S44" s="184">
        <v>1</v>
      </c>
      <c r="T44" s="214"/>
      <c r="U44" s="235"/>
      <c r="V44" s="231"/>
      <c r="W44" s="314"/>
      <c r="X44" s="209"/>
      <c r="Y44" s="209"/>
      <c r="Z44" s="209"/>
      <c r="AA44" s="209"/>
      <c r="AB44" s="189"/>
      <c r="AC44" s="189"/>
      <c r="AD44" s="218"/>
      <c r="AF44" s="191">
        <f t="shared" si="1"/>
        <v>2</v>
      </c>
      <c r="AG44" s="348"/>
      <c r="AH44" s="344"/>
    </row>
    <row r="45" spans="1:34" ht="15.75" x14ac:dyDescent="0.25">
      <c r="A45" s="168" t="s">
        <v>24</v>
      </c>
      <c r="B45" s="193" t="s">
        <v>188</v>
      </c>
      <c r="C45" s="199"/>
      <c r="D45" s="172"/>
      <c r="E45" s="172"/>
      <c r="F45" s="172"/>
      <c r="G45" s="172"/>
      <c r="H45" s="172"/>
      <c r="I45" s="172"/>
      <c r="J45" s="172"/>
      <c r="K45" s="172"/>
      <c r="L45" s="198"/>
      <c r="M45" s="199"/>
      <c r="N45" s="172"/>
      <c r="O45" s="172"/>
      <c r="P45" s="172"/>
      <c r="Q45" s="172"/>
      <c r="R45" s="172">
        <v>0</v>
      </c>
      <c r="S45" s="172"/>
      <c r="T45" s="198"/>
      <c r="U45" s="212"/>
      <c r="V45" s="230"/>
      <c r="W45" s="313"/>
      <c r="X45" s="198">
        <v>1</v>
      </c>
      <c r="Y45" s="198"/>
      <c r="Z45" s="198"/>
      <c r="AA45" s="198"/>
      <c r="AB45" s="177"/>
      <c r="AC45" s="177"/>
      <c r="AD45" s="224"/>
      <c r="AF45" s="179">
        <f t="shared" si="1"/>
        <v>1</v>
      </c>
      <c r="AG45" s="347">
        <f>AF45+AF46</f>
        <v>2.5</v>
      </c>
      <c r="AH45" s="343">
        <f t="shared" ref="AH45" si="4">SUM(C45:AD46)</f>
        <v>2.5</v>
      </c>
    </row>
    <row r="46" spans="1:34" ht="16.5" thickBot="1" x14ac:dyDescent="0.3">
      <c r="A46" s="180"/>
      <c r="B46" s="204">
        <v>1299</v>
      </c>
      <c r="C46" s="210"/>
      <c r="D46" s="184"/>
      <c r="E46" s="184"/>
      <c r="F46" s="184"/>
      <c r="G46" s="184"/>
      <c r="H46" s="184"/>
      <c r="I46" s="184"/>
      <c r="J46" s="184"/>
      <c r="K46" s="184"/>
      <c r="L46" s="209"/>
      <c r="M46" s="210"/>
      <c r="N46" s="184"/>
      <c r="O46" s="184"/>
      <c r="P46" s="184">
        <v>0</v>
      </c>
      <c r="Q46" s="184"/>
      <c r="R46" s="184"/>
      <c r="S46" s="184"/>
      <c r="T46" s="209"/>
      <c r="U46" s="214"/>
      <c r="V46" s="231"/>
      <c r="W46" s="314"/>
      <c r="X46" s="209"/>
      <c r="Y46" s="209">
        <v>0.5</v>
      </c>
      <c r="Z46" s="209"/>
      <c r="AA46" s="209">
        <v>1</v>
      </c>
      <c r="AB46" s="189"/>
      <c r="AC46" s="189"/>
      <c r="AD46" s="218"/>
      <c r="AF46" s="191">
        <f t="shared" si="1"/>
        <v>1.5</v>
      </c>
      <c r="AG46" s="348"/>
      <c r="AH46" s="344"/>
    </row>
    <row r="47" spans="1:34" ht="15.75" x14ac:dyDescent="0.25">
      <c r="A47" s="168" t="s">
        <v>25</v>
      </c>
      <c r="B47" s="12" t="s">
        <v>62</v>
      </c>
      <c r="C47" s="199"/>
      <c r="D47" s="172"/>
      <c r="E47" s="172"/>
      <c r="F47" s="172"/>
      <c r="G47" s="172"/>
      <c r="H47" s="172"/>
      <c r="I47" s="172"/>
      <c r="J47" s="172"/>
      <c r="K47" s="172"/>
      <c r="L47" s="198"/>
      <c r="M47" s="199"/>
      <c r="N47" s="172"/>
      <c r="O47" s="172"/>
      <c r="P47" s="172"/>
      <c r="Q47" s="172"/>
      <c r="R47" s="172"/>
      <c r="S47" s="172"/>
      <c r="T47" s="198"/>
      <c r="U47" s="234"/>
      <c r="V47" s="237"/>
      <c r="W47" s="313"/>
      <c r="X47" s="198"/>
      <c r="Y47" s="198"/>
      <c r="Z47" s="198"/>
      <c r="AA47" s="198"/>
      <c r="AB47" s="177"/>
      <c r="AC47" s="177">
        <v>1</v>
      </c>
      <c r="AD47" s="224"/>
      <c r="AF47" s="179">
        <f t="shared" si="1"/>
        <v>1</v>
      </c>
      <c r="AG47" s="347">
        <f>AF47+AF48</f>
        <v>1</v>
      </c>
      <c r="AH47" s="343">
        <f t="shared" ref="AH47" si="5">SUM(C47:AD48)</f>
        <v>1</v>
      </c>
    </row>
    <row r="48" spans="1:34" ht="16.5" thickBot="1" x14ac:dyDescent="0.3">
      <c r="A48" s="180"/>
      <c r="B48" s="204">
        <v>1297</v>
      </c>
      <c r="C48" s="210"/>
      <c r="D48" s="184"/>
      <c r="E48" s="184"/>
      <c r="F48" s="184"/>
      <c r="G48" s="184"/>
      <c r="H48" s="184"/>
      <c r="I48" s="184"/>
      <c r="J48" s="184"/>
      <c r="K48" s="184"/>
      <c r="L48" s="209"/>
      <c r="M48" s="210"/>
      <c r="N48" s="184"/>
      <c r="O48" s="184"/>
      <c r="P48" s="184"/>
      <c r="Q48" s="184"/>
      <c r="R48" s="184"/>
      <c r="S48" s="184"/>
      <c r="T48" s="209"/>
      <c r="U48" s="235"/>
      <c r="V48" s="238"/>
      <c r="W48" s="314"/>
      <c r="X48" s="209"/>
      <c r="Y48" s="209"/>
      <c r="Z48" s="209"/>
      <c r="AA48" s="209"/>
      <c r="AB48" s="189"/>
      <c r="AC48" s="189"/>
      <c r="AD48" s="218"/>
      <c r="AF48" s="191">
        <f t="shared" si="1"/>
        <v>0</v>
      </c>
      <c r="AG48" s="348"/>
      <c r="AH48" s="344"/>
    </row>
    <row r="49" spans="1:34" ht="15.75" customHeight="1" x14ac:dyDescent="0.25">
      <c r="A49" s="168" t="s">
        <v>37</v>
      </c>
      <c r="B49" s="12" t="s">
        <v>39</v>
      </c>
      <c r="C49" s="199"/>
      <c r="D49" s="172"/>
      <c r="E49" s="172"/>
      <c r="F49" s="172"/>
      <c r="G49" s="172"/>
      <c r="H49" s="172"/>
      <c r="I49" s="172"/>
      <c r="J49" s="172"/>
      <c r="K49" s="172"/>
      <c r="L49" s="198"/>
      <c r="M49" s="199"/>
      <c r="N49" s="172"/>
      <c r="O49" s="172"/>
      <c r="P49" s="172"/>
      <c r="Q49" s="172"/>
      <c r="R49" s="172"/>
      <c r="S49" s="172"/>
      <c r="T49" s="198"/>
      <c r="U49" s="234"/>
      <c r="V49" s="230"/>
      <c r="W49" s="315"/>
      <c r="X49" s="198"/>
      <c r="Y49" s="198"/>
      <c r="Z49" s="198"/>
      <c r="AA49" s="198">
        <v>1</v>
      </c>
      <c r="AB49" s="177"/>
      <c r="AC49" s="177"/>
      <c r="AD49" s="224"/>
      <c r="AF49" s="179">
        <f t="shared" si="1"/>
        <v>1</v>
      </c>
      <c r="AG49" s="349">
        <f>AF49+AF50</f>
        <v>1</v>
      </c>
      <c r="AH49" s="343">
        <f t="shared" ref="AH49" si="6">SUM(C49:AD50)</f>
        <v>1</v>
      </c>
    </row>
    <row r="50" spans="1:34" ht="16.5" customHeight="1" thickBot="1" x14ac:dyDescent="0.3">
      <c r="A50" s="180"/>
      <c r="B50" s="204">
        <v>1242</v>
      </c>
      <c r="C50" s="210"/>
      <c r="D50" s="184"/>
      <c r="E50" s="184"/>
      <c r="F50" s="184"/>
      <c r="G50" s="184"/>
      <c r="H50" s="184"/>
      <c r="I50" s="184"/>
      <c r="J50" s="184"/>
      <c r="K50" s="184"/>
      <c r="L50" s="209"/>
      <c r="M50" s="210"/>
      <c r="N50" s="184"/>
      <c r="O50" s="184"/>
      <c r="P50" s="184"/>
      <c r="Q50" s="184"/>
      <c r="R50" s="184">
        <v>0</v>
      </c>
      <c r="S50" s="184"/>
      <c r="T50" s="209"/>
      <c r="U50" s="235"/>
      <c r="V50" s="231"/>
      <c r="W50" s="316"/>
      <c r="X50" s="209"/>
      <c r="Y50" s="209"/>
      <c r="Z50" s="209"/>
      <c r="AA50" s="209"/>
      <c r="AB50" s="189"/>
      <c r="AC50" s="189"/>
      <c r="AD50" s="218"/>
      <c r="AF50" s="191">
        <f t="shared" si="1"/>
        <v>0</v>
      </c>
      <c r="AG50" s="350"/>
      <c r="AH50" s="344"/>
    </row>
    <row r="51" spans="1:34" ht="16.5" customHeight="1" x14ac:dyDescent="0.25">
      <c r="A51" s="168" t="s">
        <v>38</v>
      </c>
      <c r="B51" s="193" t="s">
        <v>137</v>
      </c>
      <c r="C51" s="199"/>
      <c r="D51" s="172"/>
      <c r="E51" s="172"/>
      <c r="F51" s="172"/>
      <c r="G51" s="172"/>
      <c r="H51" s="172"/>
      <c r="I51" s="172"/>
      <c r="J51" s="172"/>
      <c r="K51" s="172"/>
      <c r="L51" s="198"/>
      <c r="M51" s="199"/>
      <c r="N51" s="172">
        <v>0</v>
      </c>
      <c r="O51" s="172"/>
      <c r="P51" s="172"/>
      <c r="Q51" s="172"/>
      <c r="R51" s="172"/>
      <c r="S51" s="172">
        <v>0</v>
      </c>
      <c r="T51" s="198"/>
      <c r="U51" s="234"/>
      <c r="V51" s="230"/>
      <c r="W51" s="313"/>
      <c r="X51" s="212"/>
      <c r="Y51" s="198"/>
      <c r="Z51" s="198"/>
      <c r="AA51" s="234">
        <v>1</v>
      </c>
      <c r="AB51" s="270"/>
      <c r="AC51" s="270"/>
      <c r="AD51" s="224"/>
      <c r="AF51" s="179">
        <f t="shared" si="1"/>
        <v>1</v>
      </c>
      <c r="AG51" s="349">
        <f>AF51+AF52</f>
        <v>3</v>
      </c>
      <c r="AH51" s="343">
        <f t="shared" ref="AH51" si="7">SUM(C51:AD52)</f>
        <v>3</v>
      </c>
    </row>
    <row r="52" spans="1:34" ht="16.5" customHeight="1" thickBot="1" x14ac:dyDescent="0.3">
      <c r="A52" s="180"/>
      <c r="B52" s="204">
        <v>1165</v>
      </c>
      <c r="C52" s="210"/>
      <c r="D52" s="184"/>
      <c r="E52" s="184"/>
      <c r="F52" s="184"/>
      <c r="G52" s="184"/>
      <c r="H52" s="184"/>
      <c r="I52" s="184"/>
      <c r="J52" s="184"/>
      <c r="K52" s="184"/>
      <c r="L52" s="209"/>
      <c r="M52" s="210"/>
      <c r="N52" s="184"/>
      <c r="O52" s="184"/>
      <c r="P52" s="184"/>
      <c r="Q52" s="184"/>
      <c r="R52" s="184"/>
      <c r="S52" s="184"/>
      <c r="T52" s="209"/>
      <c r="U52" s="235">
        <v>0</v>
      </c>
      <c r="V52" s="231"/>
      <c r="W52" s="314"/>
      <c r="X52" s="214"/>
      <c r="Y52" s="209">
        <v>0</v>
      </c>
      <c r="Z52" s="209">
        <v>1</v>
      </c>
      <c r="AA52" s="235"/>
      <c r="AB52" s="271">
        <v>1</v>
      </c>
      <c r="AC52" s="271"/>
      <c r="AD52" s="218"/>
      <c r="AF52" s="191">
        <f t="shared" si="1"/>
        <v>2</v>
      </c>
      <c r="AG52" s="350"/>
      <c r="AH52" s="344"/>
    </row>
    <row r="53" spans="1:34" ht="15.75" x14ac:dyDescent="0.25">
      <c r="A53" s="168" t="s">
        <v>40</v>
      </c>
      <c r="B53" s="12" t="s">
        <v>145</v>
      </c>
      <c r="C53" s="199"/>
      <c r="D53" s="172"/>
      <c r="E53" s="172"/>
      <c r="F53" s="172"/>
      <c r="G53" s="172"/>
      <c r="H53" s="172"/>
      <c r="I53" s="172"/>
      <c r="J53" s="172"/>
      <c r="K53" s="172">
        <v>1</v>
      </c>
      <c r="L53" s="198"/>
      <c r="M53" s="199"/>
      <c r="N53" s="172"/>
      <c r="O53" s="172"/>
      <c r="P53" s="172"/>
      <c r="Q53" s="172"/>
      <c r="R53" s="172"/>
      <c r="S53" s="172"/>
      <c r="T53" s="198"/>
      <c r="U53" s="234">
        <v>0.5</v>
      </c>
      <c r="V53" s="230"/>
      <c r="W53" s="313"/>
      <c r="X53" s="172">
        <v>1</v>
      </c>
      <c r="Y53" s="212"/>
      <c r="Z53" s="198"/>
      <c r="AA53" s="234"/>
      <c r="AB53" s="270">
        <v>1</v>
      </c>
      <c r="AC53" s="270"/>
      <c r="AD53" s="224"/>
      <c r="AF53" s="179">
        <f t="shared" si="1"/>
        <v>3.5</v>
      </c>
      <c r="AG53" s="349">
        <f>AF53+AF54</f>
        <v>4.5</v>
      </c>
      <c r="AH53" s="343">
        <f t="shared" ref="AH53" si="8">SUM(C53:AD54)</f>
        <v>4.5</v>
      </c>
    </row>
    <row r="54" spans="1:34" ht="16.5" thickBot="1" x14ac:dyDescent="0.3">
      <c r="A54" s="180"/>
      <c r="B54" s="204">
        <v>1142</v>
      </c>
      <c r="C54" s="210"/>
      <c r="D54" s="184"/>
      <c r="E54" s="184"/>
      <c r="F54" s="184"/>
      <c r="G54" s="184">
        <v>0</v>
      </c>
      <c r="H54" s="184"/>
      <c r="I54" s="184"/>
      <c r="J54" s="184"/>
      <c r="K54" s="184"/>
      <c r="L54" s="209">
        <v>1</v>
      </c>
      <c r="M54" s="210"/>
      <c r="N54" s="184"/>
      <c r="O54" s="184"/>
      <c r="P54" s="184"/>
      <c r="Q54" s="184"/>
      <c r="R54" s="184"/>
      <c r="S54" s="184">
        <v>0</v>
      </c>
      <c r="T54" s="209"/>
      <c r="U54" s="235"/>
      <c r="V54" s="231"/>
      <c r="W54" s="314"/>
      <c r="X54" s="184"/>
      <c r="Y54" s="214"/>
      <c r="Z54" s="209"/>
      <c r="AA54" s="235"/>
      <c r="AB54" s="271"/>
      <c r="AC54" s="271"/>
      <c r="AD54" s="218"/>
      <c r="AF54" s="191">
        <f t="shared" si="1"/>
        <v>1</v>
      </c>
      <c r="AG54" s="350"/>
      <c r="AH54" s="344"/>
    </row>
    <row r="55" spans="1:34" ht="15.75" x14ac:dyDescent="0.25">
      <c r="A55" s="168" t="s">
        <v>43</v>
      </c>
      <c r="B55" s="193" t="s">
        <v>143</v>
      </c>
      <c r="C55" s="199"/>
      <c r="D55" s="172"/>
      <c r="E55" s="172"/>
      <c r="F55" s="172"/>
      <c r="G55" s="172"/>
      <c r="H55" s="172"/>
      <c r="I55" s="172"/>
      <c r="J55" s="172"/>
      <c r="K55" s="172"/>
      <c r="L55" s="198"/>
      <c r="M55" s="199"/>
      <c r="N55" s="172"/>
      <c r="O55" s="172">
        <v>0</v>
      </c>
      <c r="P55" s="172"/>
      <c r="Q55" s="172"/>
      <c r="R55" s="172"/>
      <c r="S55" s="172"/>
      <c r="T55" s="198"/>
      <c r="U55" s="234"/>
      <c r="V55" s="230"/>
      <c r="W55" s="313"/>
      <c r="X55" s="172">
        <v>0</v>
      </c>
      <c r="Y55" s="172"/>
      <c r="Z55" s="212"/>
      <c r="AA55" s="234"/>
      <c r="AB55" s="177">
        <v>1</v>
      </c>
      <c r="AC55" s="177"/>
      <c r="AD55" s="224"/>
      <c r="AF55" s="179">
        <f t="shared" si="1"/>
        <v>1</v>
      </c>
      <c r="AG55" s="349">
        <f>AF55+AF56</f>
        <v>3</v>
      </c>
      <c r="AH55" s="343">
        <f t="shared" ref="AH55" si="9">SUM(C55:AD56)</f>
        <v>3</v>
      </c>
    </row>
    <row r="56" spans="1:34" ht="16.5" thickBot="1" x14ac:dyDescent="0.3">
      <c r="A56" s="180"/>
      <c r="B56" s="204">
        <v>1122</v>
      </c>
      <c r="C56" s="210"/>
      <c r="D56" s="184"/>
      <c r="E56" s="184"/>
      <c r="F56" s="184"/>
      <c r="G56" s="184"/>
      <c r="H56" s="184"/>
      <c r="I56" s="184"/>
      <c r="J56" s="184"/>
      <c r="K56" s="184">
        <v>1</v>
      </c>
      <c r="L56" s="209"/>
      <c r="M56" s="210"/>
      <c r="N56" s="184"/>
      <c r="O56" s="184"/>
      <c r="P56" s="184"/>
      <c r="Q56" s="184"/>
      <c r="R56" s="184"/>
      <c r="S56" s="184"/>
      <c r="T56" s="209">
        <v>0</v>
      </c>
      <c r="U56" s="235"/>
      <c r="V56" s="231"/>
      <c r="W56" s="314"/>
      <c r="X56" s="184"/>
      <c r="Y56" s="184"/>
      <c r="Z56" s="214"/>
      <c r="AA56" s="235">
        <v>1</v>
      </c>
      <c r="AB56" s="189"/>
      <c r="AC56" s="189"/>
      <c r="AD56" s="218"/>
      <c r="AF56" s="191">
        <f t="shared" si="1"/>
        <v>2</v>
      </c>
      <c r="AG56" s="350"/>
      <c r="AH56" s="344"/>
    </row>
    <row r="57" spans="1:34" ht="15.75" x14ac:dyDescent="0.25">
      <c r="A57" s="168" t="s">
        <v>44</v>
      </c>
      <c r="B57" s="239" t="s">
        <v>142</v>
      </c>
      <c r="C57" s="199"/>
      <c r="D57" s="172"/>
      <c r="E57" s="172"/>
      <c r="F57" s="172"/>
      <c r="G57" s="172"/>
      <c r="H57" s="172"/>
      <c r="I57" s="172"/>
      <c r="J57" s="172"/>
      <c r="K57" s="172"/>
      <c r="L57" s="198"/>
      <c r="M57" s="199"/>
      <c r="N57" s="172"/>
      <c r="O57" s="172"/>
      <c r="P57" s="172"/>
      <c r="Q57" s="172"/>
      <c r="R57" s="172"/>
      <c r="S57" s="172"/>
      <c r="T57" s="198"/>
      <c r="U57" s="234">
        <v>0</v>
      </c>
      <c r="V57" s="230"/>
      <c r="W57" s="313"/>
      <c r="X57" s="172"/>
      <c r="Y57" s="172"/>
      <c r="Z57" s="198">
        <v>0</v>
      </c>
      <c r="AA57" s="212"/>
      <c r="AB57" s="177"/>
      <c r="AC57" s="177">
        <v>1</v>
      </c>
      <c r="AD57" s="224"/>
      <c r="AF57" s="179">
        <f t="shared" si="1"/>
        <v>1</v>
      </c>
      <c r="AG57" s="349">
        <f>AF57+AF58</f>
        <v>1</v>
      </c>
      <c r="AH57" s="343">
        <f t="shared" ref="AH57" si="10">SUM(C57:AD58)</f>
        <v>1</v>
      </c>
    </row>
    <row r="58" spans="1:34" ht="16.5" thickBot="1" x14ac:dyDescent="0.3">
      <c r="A58" s="180"/>
      <c r="B58" s="204">
        <v>1045</v>
      </c>
      <c r="C58" s="210"/>
      <c r="D58" s="184"/>
      <c r="E58" s="184"/>
      <c r="F58" s="184"/>
      <c r="G58" s="184"/>
      <c r="H58" s="184"/>
      <c r="I58" s="184"/>
      <c r="J58" s="184"/>
      <c r="K58" s="184"/>
      <c r="L58" s="209"/>
      <c r="M58" s="210"/>
      <c r="N58" s="184"/>
      <c r="O58" s="184"/>
      <c r="P58" s="184"/>
      <c r="Q58" s="184"/>
      <c r="R58" s="184"/>
      <c r="S58" s="184"/>
      <c r="T58" s="209"/>
      <c r="U58" s="235"/>
      <c r="V58" s="231"/>
      <c r="W58" s="314">
        <v>0</v>
      </c>
      <c r="X58" s="184">
        <v>0</v>
      </c>
      <c r="Y58" s="184"/>
      <c r="Z58" s="209"/>
      <c r="AA58" s="214"/>
      <c r="AB58" s="189"/>
      <c r="AC58" s="189"/>
      <c r="AD58" s="218"/>
      <c r="AF58" s="191">
        <f t="shared" si="1"/>
        <v>0</v>
      </c>
      <c r="AG58" s="350"/>
      <c r="AH58" s="344"/>
    </row>
    <row r="59" spans="1:34" ht="15.75" x14ac:dyDescent="0.25">
      <c r="A59" s="168" t="s">
        <v>45</v>
      </c>
      <c r="B59" s="12" t="s">
        <v>356</v>
      </c>
      <c r="C59" s="199"/>
      <c r="D59" s="172"/>
      <c r="E59" s="172"/>
      <c r="F59" s="172"/>
      <c r="G59" s="172"/>
      <c r="H59" s="172"/>
      <c r="I59" s="172"/>
      <c r="J59" s="172"/>
      <c r="K59" s="172"/>
      <c r="L59" s="198"/>
      <c r="M59" s="199"/>
      <c r="N59" s="172"/>
      <c r="O59" s="172"/>
      <c r="P59" s="172"/>
      <c r="Q59" s="172"/>
      <c r="R59" s="172"/>
      <c r="S59" s="172"/>
      <c r="T59" s="198"/>
      <c r="U59" s="234"/>
      <c r="V59" s="230"/>
      <c r="W59" s="313"/>
      <c r="X59" s="172">
        <v>0</v>
      </c>
      <c r="Y59" s="172">
        <v>0</v>
      </c>
      <c r="Z59" s="198"/>
      <c r="AA59" s="234"/>
      <c r="AB59" s="240"/>
      <c r="AC59" s="177"/>
      <c r="AD59" s="224"/>
      <c r="AF59" s="179">
        <f t="shared" si="1"/>
        <v>0</v>
      </c>
      <c r="AG59" s="349">
        <f>AF59+AF60</f>
        <v>1</v>
      </c>
      <c r="AH59" s="343">
        <f t="shared" ref="AH59" si="11">SUM(C59:AD60)</f>
        <v>1</v>
      </c>
    </row>
    <row r="60" spans="1:34" ht="16.5" thickBot="1" x14ac:dyDescent="0.3">
      <c r="A60" s="180"/>
      <c r="B60" s="204">
        <v>0</v>
      </c>
      <c r="C60" s="210"/>
      <c r="D60" s="184"/>
      <c r="E60" s="184"/>
      <c r="F60" s="184"/>
      <c r="G60" s="184"/>
      <c r="H60" s="184"/>
      <c r="I60" s="184"/>
      <c r="J60" s="184"/>
      <c r="K60" s="184"/>
      <c r="L60" s="209">
        <v>0</v>
      </c>
      <c r="M60" s="210"/>
      <c r="N60" s="184"/>
      <c r="O60" s="184"/>
      <c r="P60" s="184"/>
      <c r="Q60" s="184"/>
      <c r="R60" s="184"/>
      <c r="S60" s="184"/>
      <c r="T60" s="209"/>
      <c r="U60" s="235"/>
      <c r="V60" s="231"/>
      <c r="W60" s="314"/>
      <c r="X60" s="184"/>
      <c r="Y60" s="184">
        <v>0</v>
      </c>
      <c r="Z60" s="209">
        <v>0</v>
      </c>
      <c r="AA60" s="235"/>
      <c r="AB60" s="241"/>
      <c r="AC60" s="189">
        <v>1</v>
      </c>
      <c r="AD60" s="218"/>
      <c r="AF60" s="191">
        <f t="shared" si="1"/>
        <v>1</v>
      </c>
      <c r="AG60" s="350"/>
      <c r="AH60" s="344"/>
    </row>
    <row r="61" spans="1:34" ht="15.75" x14ac:dyDescent="0.25">
      <c r="A61" s="168" t="s">
        <v>47</v>
      </c>
      <c r="B61" s="193" t="s">
        <v>129</v>
      </c>
      <c r="C61" s="199"/>
      <c r="D61" s="172"/>
      <c r="E61" s="172"/>
      <c r="F61" s="172"/>
      <c r="G61" s="172"/>
      <c r="H61" s="172"/>
      <c r="I61" s="172"/>
      <c r="J61" s="172"/>
      <c r="K61" s="172"/>
      <c r="L61" s="198"/>
      <c r="M61" s="199"/>
      <c r="N61" s="172"/>
      <c r="O61" s="172"/>
      <c r="P61" s="172">
        <v>0</v>
      </c>
      <c r="Q61" s="172"/>
      <c r="R61" s="172"/>
      <c r="S61" s="172"/>
      <c r="T61" s="198"/>
      <c r="U61" s="234"/>
      <c r="V61" s="230"/>
      <c r="W61" s="313"/>
      <c r="X61" s="172"/>
      <c r="Y61" s="172"/>
      <c r="Z61" s="198"/>
      <c r="AA61" s="234">
        <v>0</v>
      </c>
      <c r="AB61" s="177">
        <v>0</v>
      </c>
      <c r="AC61" s="240"/>
      <c r="AD61" s="224"/>
      <c r="AF61" s="179">
        <f t="shared" si="1"/>
        <v>0</v>
      </c>
      <c r="AG61" s="349">
        <f>AF61+AF62</f>
        <v>0</v>
      </c>
      <c r="AH61" s="343">
        <f t="shared" ref="AH61" si="12">SUM(C61:AD62)</f>
        <v>0</v>
      </c>
    </row>
    <row r="62" spans="1:34" ht="16.5" thickBot="1" x14ac:dyDescent="0.3">
      <c r="A62" s="180"/>
      <c r="B62" s="204">
        <v>0</v>
      </c>
      <c r="C62" s="210"/>
      <c r="D62" s="184"/>
      <c r="E62" s="184"/>
      <c r="F62" s="184"/>
      <c r="G62" s="184"/>
      <c r="H62" s="184"/>
      <c r="I62" s="184"/>
      <c r="J62" s="184"/>
      <c r="K62" s="184"/>
      <c r="L62" s="209"/>
      <c r="M62" s="210"/>
      <c r="N62" s="184"/>
      <c r="O62" s="184">
        <v>0</v>
      </c>
      <c r="P62" s="184"/>
      <c r="Q62" s="184"/>
      <c r="R62" s="184"/>
      <c r="S62" s="184"/>
      <c r="T62" s="209"/>
      <c r="U62" s="235"/>
      <c r="V62" s="231">
        <v>0</v>
      </c>
      <c r="W62" s="314"/>
      <c r="X62" s="184"/>
      <c r="Y62" s="184"/>
      <c r="Z62" s="209"/>
      <c r="AA62" s="235"/>
      <c r="AB62" s="189"/>
      <c r="AC62" s="241"/>
      <c r="AD62" s="218"/>
      <c r="AF62" s="191">
        <f t="shared" si="1"/>
        <v>0</v>
      </c>
      <c r="AG62" s="350"/>
      <c r="AH62" s="344"/>
    </row>
    <row r="63" spans="1:34" ht="15.75" x14ac:dyDescent="0.25">
      <c r="A63" s="168" t="s">
        <v>48</v>
      </c>
      <c r="B63" s="193"/>
      <c r="C63" s="199"/>
      <c r="D63" s="172"/>
      <c r="E63" s="172"/>
      <c r="F63" s="172"/>
      <c r="G63" s="172"/>
      <c r="H63" s="172"/>
      <c r="I63" s="172"/>
      <c r="J63" s="172"/>
      <c r="K63" s="172"/>
      <c r="L63" s="198"/>
      <c r="M63" s="199"/>
      <c r="N63" s="172"/>
      <c r="O63" s="172"/>
      <c r="P63" s="172"/>
      <c r="Q63" s="172"/>
      <c r="R63" s="172"/>
      <c r="S63" s="172"/>
      <c r="T63" s="198"/>
      <c r="U63" s="234"/>
      <c r="V63" s="230"/>
      <c r="W63" s="313"/>
      <c r="X63" s="198"/>
      <c r="Y63" s="198"/>
      <c r="Z63" s="198"/>
      <c r="AA63" s="198"/>
      <c r="AB63" s="177"/>
      <c r="AC63" s="177"/>
      <c r="AD63" s="237"/>
      <c r="AF63" s="179">
        <f t="shared" si="1"/>
        <v>0</v>
      </c>
      <c r="AG63" s="349">
        <f>AF63+AF64</f>
        <v>0</v>
      </c>
      <c r="AH63" s="343">
        <f t="shared" ref="AH63" si="13">SUM(C63:AD64)</f>
        <v>0</v>
      </c>
    </row>
    <row r="64" spans="1:34" ht="16.5" thickBot="1" x14ac:dyDescent="0.3">
      <c r="A64" s="180"/>
      <c r="B64" s="204"/>
      <c r="C64" s="210"/>
      <c r="D64" s="184"/>
      <c r="E64" s="184"/>
      <c r="F64" s="184"/>
      <c r="G64" s="184"/>
      <c r="H64" s="184"/>
      <c r="I64" s="184"/>
      <c r="J64" s="184"/>
      <c r="K64" s="184"/>
      <c r="L64" s="209"/>
      <c r="M64" s="210"/>
      <c r="N64" s="184"/>
      <c r="O64" s="184"/>
      <c r="P64" s="184"/>
      <c r="Q64" s="184"/>
      <c r="R64" s="184"/>
      <c r="S64" s="184"/>
      <c r="T64" s="209"/>
      <c r="U64" s="235"/>
      <c r="V64" s="231"/>
      <c r="W64" s="314"/>
      <c r="X64" s="209"/>
      <c r="Y64" s="209"/>
      <c r="Z64" s="209"/>
      <c r="AA64" s="209"/>
      <c r="AB64" s="189"/>
      <c r="AC64" s="189"/>
      <c r="AD64" s="238"/>
      <c r="AF64" s="191">
        <f t="shared" si="1"/>
        <v>0</v>
      </c>
      <c r="AG64" s="350"/>
      <c r="AH64" s="351"/>
    </row>
    <row r="66" spans="33:33" ht="13.15" customHeight="1" x14ac:dyDescent="0.25">
      <c r="AG66" s="242">
        <f>SUM(AG9:AG64)</f>
        <v>69</v>
      </c>
    </row>
  </sheetData>
  <mergeCells count="56">
    <mergeCell ref="AG63:AG64"/>
    <mergeCell ref="AH63:AH64"/>
    <mergeCell ref="AG57:AG58"/>
    <mergeCell ref="AH57:AH58"/>
    <mergeCell ref="AG59:AG60"/>
    <mergeCell ref="AH59:AH60"/>
    <mergeCell ref="AG61:AG62"/>
    <mergeCell ref="AH61:AH62"/>
    <mergeCell ref="AG51:AG52"/>
    <mergeCell ref="AH51:AH52"/>
    <mergeCell ref="AG53:AG54"/>
    <mergeCell ref="AH53:AH54"/>
    <mergeCell ref="AG55:AG56"/>
    <mergeCell ref="AH55:AH56"/>
    <mergeCell ref="AG45:AG46"/>
    <mergeCell ref="AH45:AH46"/>
    <mergeCell ref="AG47:AG48"/>
    <mergeCell ref="AH47:AH48"/>
    <mergeCell ref="AG49:AG50"/>
    <mergeCell ref="AH49:AH50"/>
    <mergeCell ref="AG39:AG40"/>
    <mergeCell ref="AH39:AH40"/>
    <mergeCell ref="AG41:AG42"/>
    <mergeCell ref="AH41:AH42"/>
    <mergeCell ref="AG43:AG44"/>
    <mergeCell ref="AH43:AH44"/>
    <mergeCell ref="AG33:AG34"/>
    <mergeCell ref="AH33:AH34"/>
    <mergeCell ref="AG35:AG36"/>
    <mergeCell ref="AH35:AH36"/>
    <mergeCell ref="AG37:AG38"/>
    <mergeCell ref="AH37:AH38"/>
    <mergeCell ref="AG27:AG28"/>
    <mergeCell ref="AH27:AH28"/>
    <mergeCell ref="AG29:AG30"/>
    <mergeCell ref="AH29:AH30"/>
    <mergeCell ref="AG31:AG32"/>
    <mergeCell ref="AH31:AH32"/>
    <mergeCell ref="AG21:AG22"/>
    <mergeCell ref="AH21:AH22"/>
    <mergeCell ref="AG23:AG24"/>
    <mergeCell ref="AH23:AH24"/>
    <mergeCell ref="AG25:AG26"/>
    <mergeCell ref="AH25:AH26"/>
    <mergeCell ref="AG15:AG16"/>
    <mergeCell ref="AH15:AH16"/>
    <mergeCell ref="AG17:AG18"/>
    <mergeCell ref="AH17:AH18"/>
    <mergeCell ref="AG19:AG20"/>
    <mergeCell ref="AH19:AH20"/>
    <mergeCell ref="AG9:AG10"/>
    <mergeCell ref="AH9:AH10"/>
    <mergeCell ref="AG11:AG12"/>
    <mergeCell ref="AH11:AH12"/>
    <mergeCell ref="AG13:AG14"/>
    <mergeCell ref="AH13:AH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"/>
  <sheetViews>
    <sheetView showGridLines="0" zoomScale="85" zoomScaleNormal="85" workbookViewId="0">
      <selection activeCell="T34" sqref="T34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3" width="10.28515625" customWidth="1"/>
    <col min="24" max="24" width="11.140625" bestFit="1" customWidth="1"/>
    <col min="25" max="25" width="5.85546875" style="6" customWidth="1"/>
    <col min="26" max="26" width="3.85546875" customWidth="1"/>
    <col min="27" max="27" width="10.28515625" customWidth="1"/>
    <col min="28" max="28" width="11.140625" bestFit="1" customWidth="1"/>
    <col min="29" max="29" width="6.140625" customWidth="1"/>
  </cols>
  <sheetData>
    <row r="1" spans="1:29" x14ac:dyDescent="0.25">
      <c r="C1" s="28" t="s">
        <v>61</v>
      </c>
    </row>
    <row r="2" spans="1:29" x14ac:dyDescent="0.25">
      <c r="C2" s="1" t="s">
        <v>35</v>
      </c>
      <c r="D2" s="338">
        <v>44572</v>
      </c>
      <c r="G2" s="1" t="s">
        <v>1</v>
      </c>
      <c r="H2" s="338">
        <v>44586</v>
      </c>
      <c r="I2" s="2"/>
      <c r="K2" s="1" t="s">
        <v>355</v>
      </c>
      <c r="L2" s="338">
        <v>44600</v>
      </c>
      <c r="M2" s="2"/>
      <c r="O2" s="1" t="s">
        <v>354</v>
      </c>
      <c r="P2" s="338">
        <v>44614</v>
      </c>
      <c r="Q2" s="2"/>
      <c r="R2" s="2"/>
      <c r="S2" s="1" t="s">
        <v>2</v>
      </c>
      <c r="T2" s="338">
        <v>44628</v>
      </c>
      <c r="U2" s="8"/>
      <c r="W2" s="1" t="s">
        <v>3</v>
      </c>
      <c r="X2" s="338">
        <v>44642</v>
      </c>
      <c r="AA2" s="1" t="s">
        <v>4</v>
      </c>
      <c r="AB2" s="338">
        <v>44656</v>
      </c>
    </row>
    <row r="3" spans="1:29" x14ac:dyDescent="0.25">
      <c r="A3" s="6">
        <v>1</v>
      </c>
      <c r="C3" s="44" t="s">
        <v>372</v>
      </c>
      <c r="D3" s="44" t="s">
        <v>375</v>
      </c>
      <c r="E3" s="45" t="s">
        <v>139</v>
      </c>
      <c r="F3" s="46"/>
      <c r="G3" s="44" t="s">
        <v>394</v>
      </c>
      <c r="H3" s="44" t="s">
        <v>374</v>
      </c>
      <c r="I3" s="45" t="s">
        <v>138</v>
      </c>
      <c r="J3" s="46"/>
      <c r="K3" s="44" t="s">
        <v>383</v>
      </c>
      <c r="L3" s="44" t="s">
        <v>394</v>
      </c>
      <c r="M3" s="45" t="s">
        <v>342</v>
      </c>
      <c r="N3" s="46"/>
      <c r="O3" s="44" t="s">
        <v>372</v>
      </c>
      <c r="P3" s="44" t="s">
        <v>377</v>
      </c>
      <c r="Q3" s="45" t="s">
        <v>139</v>
      </c>
      <c r="R3" s="46"/>
      <c r="S3" s="44"/>
      <c r="T3" s="44"/>
      <c r="U3" s="45"/>
      <c r="V3" s="46"/>
      <c r="W3" s="44"/>
      <c r="X3" s="44"/>
      <c r="Y3" s="45"/>
      <c r="Z3" s="46"/>
      <c r="AA3" s="47"/>
      <c r="AB3" s="47"/>
      <c r="AC3" s="48"/>
    </row>
    <row r="4" spans="1:29" x14ac:dyDescent="0.25">
      <c r="A4" s="6">
        <v>2</v>
      </c>
      <c r="C4" s="44" t="s">
        <v>373</v>
      </c>
      <c r="D4" s="44" t="s">
        <v>374</v>
      </c>
      <c r="E4" s="45" t="s">
        <v>139</v>
      </c>
      <c r="F4" s="46"/>
      <c r="G4" s="44" t="s">
        <v>377</v>
      </c>
      <c r="H4" s="44" t="s">
        <v>387</v>
      </c>
      <c r="I4" s="45" t="s">
        <v>138</v>
      </c>
      <c r="J4" s="46"/>
      <c r="K4" s="44" t="s">
        <v>379</v>
      </c>
      <c r="L4" s="44" t="s">
        <v>377</v>
      </c>
      <c r="M4" s="45" t="s">
        <v>139</v>
      </c>
      <c r="N4" s="46"/>
      <c r="O4" s="44" t="s">
        <v>383</v>
      </c>
      <c r="P4" s="44" t="s">
        <v>374</v>
      </c>
      <c r="Q4" s="45" t="s">
        <v>342</v>
      </c>
      <c r="R4" s="46"/>
      <c r="S4" s="44"/>
      <c r="T4" s="44"/>
      <c r="U4" s="45"/>
      <c r="V4" s="46"/>
      <c r="W4" s="44"/>
      <c r="X4" s="44"/>
      <c r="Y4" s="45"/>
      <c r="Z4" s="46"/>
      <c r="AA4" s="47"/>
      <c r="AB4" s="47"/>
      <c r="AC4" s="48"/>
    </row>
    <row r="5" spans="1:29" x14ac:dyDescent="0.25">
      <c r="A5" s="6">
        <v>3</v>
      </c>
      <c r="C5" s="44" t="s">
        <v>377</v>
      </c>
      <c r="D5" s="44" t="s">
        <v>376</v>
      </c>
      <c r="E5" s="45" t="s">
        <v>138</v>
      </c>
      <c r="F5" s="46"/>
      <c r="G5" s="44" t="s">
        <v>385</v>
      </c>
      <c r="H5" s="44" t="s">
        <v>379</v>
      </c>
      <c r="I5" s="45" t="s">
        <v>139</v>
      </c>
      <c r="J5" s="46"/>
      <c r="K5" s="44" t="s">
        <v>372</v>
      </c>
      <c r="L5" s="44" t="s">
        <v>388</v>
      </c>
      <c r="M5" s="45" t="s">
        <v>138</v>
      </c>
      <c r="N5" s="46"/>
      <c r="O5" s="44" t="s">
        <v>387</v>
      </c>
      <c r="P5" s="44" t="s">
        <v>388</v>
      </c>
      <c r="Q5" s="45" t="s">
        <v>139</v>
      </c>
      <c r="R5" s="46"/>
      <c r="S5" s="44"/>
      <c r="T5" s="44"/>
      <c r="U5" s="45"/>
      <c r="V5" s="46"/>
      <c r="W5" s="44"/>
      <c r="X5" s="4"/>
      <c r="Y5" s="45"/>
      <c r="Z5" s="46"/>
      <c r="AA5" s="47"/>
      <c r="AB5" s="47"/>
      <c r="AC5" s="48"/>
    </row>
    <row r="6" spans="1:29" x14ac:dyDescent="0.25">
      <c r="A6" s="6">
        <v>4</v>
      </c>
      <c r="C6" s="44" t="s">
        <v>378</v>
      </c>
      <c r="D6" s="44" t="s">
        <v>379</v>
      </c>
      <c r="E6" s="45" t="s">
        <v>342</v>
      </c>
      <c r="F6" s="46"/>
      <c r="G6" s="44" t="s">
        <v>373</v>
      </c>
      <c r="H6" s="44" t="s">
        <v>376</v>
      </c>
      <c r="I6" s="45" t="s">
        <v>342</v>
      </c>
      <c r="J6" s="46"/>
      <c r="K6" s="44" t="s">
        <v>374</v>
      </c>
      <c r="L6" s="44" t="s">
        <v>375</v>
      </c>
      <c r="M6" s="45" t="s">
        <v>138</v>
      </c>
      <c r="N6" s="46"/>
      <c r="O6" s="44" t="s">
        <v>379</v>
      </c>
      <c r="P6" s="44" t="s">
        <v>395</v>
      </c>
      <c r="Q6" s="45" t="s">
        <v>138</v>
      </c>
      <c r="R6" s="46"/>
      <c r="S6" s="44"/>
      <c r="T6" s="44"/>
      <c r="U6" s="45"/>
      <c r="V6" s="46"/>
      <c r="W6" s="44"/>
      <c r="X6" s="4"/>
      <c r="Y6" s="45"/>
      <c r="Z6" s="46"/>
      <c r="AA6" s="47"/>
      <c r="AB6" s="47"/>
      <c r="AC6" s="48"/>
    </row>
    <row r="7" spans="1:29" x14ac:dyDescent="0.25">
      <c r="A7" s="6">
        <v>5</v>
      </c>
      <c r="C7" s="44" t="s">
        <v>381</v>
      </c>
      <c r="D7" s="44" t="s">
        <v>380</v>
      </c>
      <c r="E7" s="45" t="s">
        <v>138</v>
      </c>
      <c r="F7" s="46"/>
      <c r="G7" s="44" t="s">
        <v>386</v>
      </c>
      <c r="H7" s="44" t="s">
        <v>378</v>
      </c>
      <c r="I7" s="45" t="s">
        <v>139</v>
      </c>
      <c r="J7" s="46"/>
      <c r="K7" s="44" t="s">
        <v>387</v>
      </c>
      <c r="L7" s="44" t="s">
        <v>373</v>
      </c>
      <c r="M7" s="45" t="s">
        <v>138</v>
      </c>
      <c r="N7" s="46"/>
      <c r="O7" s="44" t="s">
        <v>378</v>
      </c>
      <c r="P7" s="44" t="s">
        <v>380</v>
      </c>
      <c r="Q7" s="45" t="s">
        <v>138</v>
      </c>
      <c r="R7" s="46"/>
      <c r="S7" s="44"/>
      <c r="T7" s="44"/>
      <c r="U7" s="45"/>
      <c r="V7" s="46"/>
      <c r="W7" s="4"/>
      <c r="X7" s="4"/>
      <c r="Y7" s="45"/>
      <c r="Z7" s="46"/>
      <c r="AA7" s="47"/>
      <c r="AB7" s="47"/>
      <c r="AC7" s="48"/>
    </row>
    <row r="8" spans="1:29" x14ac:dyDescent="0.25">
      <c r="A8" s="6">
        <v>6</v>
      </c>
      <c r="C8" s="44" t="s">
        <v>382</v>
      </c>
      <c r="D8" s="44" t="s">
        <v>383</v>
      </c>
      <c r="E8" s="45" t="s">
        <v>139</v>
      </c>
      <c r="F8" s="46"/>
      <c r="G8" s="44" t="s">
        <v>395</v>
      </c>
      <c r="H8" s="44" t="s">
        <v>390</v>
      </c>
      <c r="I8" s="45" t="s">
        <v>342</v>
      </c>
      <c r="J8" s="46"/>
      <c r="K8" s="44" t="s">
        <v>378</v>
      </c>
      <c r="L8" s="44" t="s">
        <v>385</v>
      </c>
      <c r="M8" s="45" t="s">
        <v>138</v>
      </c>
      <c r="N8" s="46"/>
      <c r="O8" s="44" t="s">
        <v>382</v>
      </c>
      <c r="P8" s="44" t="s">
        <v>390</v>
      </c>
      <c r="Q8" s="45" t="s">
        <v>138</v>
      </c>
      <c r="R8" s="46"/>
      <c r="S8" s="44"/>
      <c r="T8" s="44"/>
      <c r="U8" s="45"/>
      <c r="V8" s="46"/>
      <c r="W8" s="4"/>
      <c r="X8" s="44"/>
      <c r="Y8" s="45"/>
      <c r="Z8" s="46"/>
      <c r="AA8" s="47"/>
      <c r="AB8" s="47"/>
      <c r="AC8" s="48"/>
    </row>
    <row r="9" spans="1:29" x14ac:dyDescent="0.25">
      <c r="A9" s="6">
        <v>7</v>
      </c>
      <c r="C9" s="44" t="s">
        <v>385</v>
      </c>
      <c r="D9" s="44" t="s">
        <v>384</v>
      </c>
      <c r="E9" s="45" t="s">
        <v>138</v>
      </c>
      <c r="F9" s="46"/>
      <c r="G9" s="44" t="s">
        <v>380</v>
      </c>
      <c r="H9" s="44" t="s">
        <v>393</v>
      </c>
      <c r="I9" s="45" t="s">
        <v>138</v>
      </c>
      <c r="J9" s="46"/>
      <c r="K9" s="44" t="s">
        <v>376</v>
      </c>
      <c r="L9" s="44" t="s">
        <v>395</v>
      </c>
      <c r="M9" s="45" t="s">
        <v>139</v>
      </c>
      <c r="N9" s="46"/>
      <c r="O9" s="44" t="s">
        <v>386</v>
      </c>
      <c r="P9" s="44" t="s">
        <v>391</v>
      </c>
      <c r="Q9" s="45" t="s">
        <v>138</v>
      </c>
      <c r="R9" s="46"/>
      <c r="S9" s="44"/>
      <c r="T9" s="44"/>
      <c r="U9" s="45"/>
      <c r="V9" s="46"/>
      <c r="W9" s="4"/>
      <c r="X9" s="44"/>
      <c r="Y9" s="45"/>
      <c r="Z9" s="46"/>
      <c r="AA9" s="47"/>
      <c r="AB9" s="47"/>
      <c r="AC9" s="48"/>
    </row>
    <row r="10" spans="1:29" x14ac:dyDescent="0.25">
      <c r="A10" s="6">
        <v>8</v>
      </c>
      <c r="C10" s="44" t="s">
        <v>386</v>
      </c>
      <c r="D10" s="44" t="s">
        <v>387</v>
      </c>
      <c r="E10" s="45" t="s">
        <v>139</v>
      </c>
      <c r="F10" s="46"/>
      <c r="G10" s="44" t="s">
        <v>391</v>
      </c>
      <c r="H10" s="44" t="s">
        <v>389</v>
      </c>
      <c r="I10" s="45" t="s">
        <v>139</v>
      </c>
      <c r="J10" s="46"/>
      <c r="K10" s="44" t="s">
        <v>389</v>
      </c>
      <c r="L10" s="44" t="s">
        <v>380</v>
      </c>
      <c r="M10" s="45" t="s">
        <v>139</v>
      </c>
      <c r="N10" s="46"/>
      <c r="O10" s="44" t="s">
        <v>373</v>
      </c>
      <c r="P10" s="44" t="s">
        <v>389</v>
      </c>
      <c r="Q10" s="45" t="s">
        <v>139</v>
      </c>
      <c r="R10" s="46"/>
      <c r="S10" s="44"/>
      <c r="T10" s="44"/>
      <c r="U10" s="45"/>
      <c r="V10" s="46"/>
      <c r="W10" s="4"/>
      <c r="X10" s="44"/>
      <c r="Y10" s="45"/>
      <c r="Z10" s="46"/>
      <c r="AA10" s="47"/>
      <c r="AB10" s="47"/>
      <c r="AC10" s="48"/>
    </row>
    <row r="11" spans="1:29" x14ac:dyDescent="0.25">
      <c r="A11" s="6">
        <v>9</v>
      </c>
      <c r="C11" s="44" t="s">
        <v>388</v>
      </c>
      <c r="D11" s="44" t="s">
        <v>389</v>
      </c>
      <c r="E11" s="45" t="s">
        <v>138</v>
      </c>
      <c r="F11" s="46"/>
      <c r="G11" s="44"/>
      <c r="H11" s="44"/>
      <c r="I11" s="45"/>
      <c r="J11" s="46"/>
      <c r="K11" s="44" t="s">
        <v>400</v>
      </c>
      <c r="L11" s="44" t="s">
        <v>386</v>
      </c>
      <c r="M11" s="45" t="s">
        <v>139</v>
      </c>
      <c r="N11" s="46"/>
      <c r="O11" s="44" t="s">
        <v>376</v>
      </c>
      <c r="P11" s="44" t="s">
        <v>400</v>
      </c>
      <c r="Q11" s="45" t="s">
        <v>138</v>
      </c>
      <c r="R11" s="46"/>
      <c r="S11" s="47"/>
      <c r="T11" s="47"/>
      <c r="U11" s="48"/>
      <c r="V11" s="46"/>
      <c r="W11" s="44"/>
      <c r="X11" s="44"/>
      <c r="Y11" s="45"/>
      <c r="Z11" s="46"/>
      <c r="AA11" s="47"/>
      <c r="AB11" s="47"/>
      <c r="AC11" s="48"/>
    </row>
    <row r="12" spans="1:29" x14ac:dyDescent="0.25">
      <c r="A12" s="6">
        <v>10</v>
      </c>
      <c r="C12" s="44" t="s">
        <v>391</v>
      </c>
      <c r="D12" s="44" t="s">
        <v>390</v>
      </c>
      <c r="E12" s="45" t="s">
        <v>139</v>
      </c>
      <c r="F12" s="46"/>
      <c r="G12" s="44"/>
      <c r="H12" s="44"/>
      <c r="I12" s="45"/>
      <c r="J12" s="46"/>
      <c r="K12" s="294" t="s">
        <v>393</v>
      </c>
      <c r="L12" s="44" t="s">
        <v>382</v>
      </c>
      <c r="M12" s="45" t="s">
        <v>139</v>
      </c>
      <c r="N12" s="46"/>
      <c r="O12" s="4" t="s">
        <v>375</v>
      </c>
      <c r="P12" s="4" t="s">
        <v>381</v>
      </c>
      <c r="Q12" s="45" t="s">
        <v>138</v>
      </c>
      <c r="R12" s="46"/>
      <c r="S12" s="47"/>
      <c r="T12" s="47"/>
      <c r="U12" s="48"/>
      <c r="V12" s="46"/>
      <c r="W12" s="44"/>
      <c r="X12" s="44"/>
      <c r="Y12" s="45"/>
      <c r="Z12" s="46"/>
      <c r="AA12" s="47"/>
      <c r="AB12" s="47"/>
      <c r="AC12" s="48"/>
    </row>
    <row r="13" spans="1:29" x14ac:dyDescent="0.25">
      <c r="A13" s="6">
        <v>11</v>
      </c>
      <c r="C13" s="44" t="s">
        <v>392</v>
      </c>
      <c r="D13" s="44" t="s">
        <v>393</v>
      </c>
      <c r="E13" s="45" t="s">
        <v>138</v>
      </c>
      <c r="F13" s="46"/>
      <c r="G13" s="44"/>
      <c r="H13" s="44"/>
      <c r="I13" s="45"/>
      <c r="J13" s="46"/>
      <c r="K13" s="44" t="s">
        <v>391</v>
      </c>
      <c r="L13" s="44"/>
      <c r="M13" s="335" t="s">
        <v>408</v>
      </c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</row>
    <row r="14" spans="1:29" x14ac:dyDescent="0.25">
      <c r="A14" s="6">
        <v>12</v>
      </c>
      <c r="C14" s="44"/>
      <c r="D14" s="44"/>
      <c r="E14" s="45"/>
      <c r="F14" s="46"/>
      <c r="G14" s="44"/>
      <c r="H14" s="44"/>
      <c r="I14" s="45"/>
      <c r="J14" s="46"/>
      <c r="K14" s="44"/>
      <c r="L14" s="44"/>
      <c r="M14" s="295"/>
      <c r="N14" s="46"/>
      <c r="O14" s="44"/>
      <c r="P14" s="44"/>
      <c r="Q14" s="45"/>
      <c r="R14" s="46"/>
      <c r="S14" s="44"/>
      <c r="T14" s="44"/>
      <c r="U14" s="45"/>
      <c r="V14" s="46"/>
      <c r="W14" s="44"/>
      <c r="X14" s="44"/>
      <c r="Y14" s="45"/>
      <c r="Z14" s="46"/>
    </row>
    <row r="15" spans="1:29" s="35" customFormat="1" x14ac:dyDescent="0.25">
      <c r="A15" s="6"/>
      <c r="C15" s="29"/>
      <c r="D15" s="29"/>
      <c r="E15" s="31"/>
      <c r="F15" s="29"/>
      <c r="J15" s="29"/>
      <c r="K15" s="29"/>
      <c r="L15" s="29"/>
      <c r="M15" s="30"/>
      <c r="N15" s="29"/>
      <c r="O15" s="29"/>
      <c r="P15" s="29"/>
      <c r="Q15" s="30"/>
      <c r="R15" s="29"/>
      <c r="S15" s="29"/>
      <c r="T15" s="29"/>
      <c r="U15" s="31"/>
      <c r="V15" s="29"/>
      <c r="W15" s="32"/>
      <c r="X15" s="20"/>
      <c r="Y15" s="32"/>
      <c r="Z15" s="29"/>
      <c r="AA15" s="29"/>
      <c r="AB15" s="29"/>
      <c r="AC15" s="31"/>
    </row>
    <row r="16" spans="1:29" x14ac:dyDescent="0.25">
      <c r="C16" s="1" t="s">
        <v>36</v>
      </c>
      <c r="D16" s="338">
        <v>44579</v>
      </c>
      <c r="G16" s="1" t="s">
        <v>409</v>
      </c>
      <c r="H16" s="338">
        <v>44593</v>
      </c>
      <c r="K16" s="1" t="s">
        <v>41</v>
      </c>
      <c r="L16" s="338">
        <v>44607</v>
      </c>
      <c r="O16" s="1" t="s">
        <v>399</v>
      </c>
      <c r="P16" s="338">
        <v>44621</v>
      </c>
      <c r="S16" s="1" t="s">
        <v>353</v>
      </c>
      <c r="T16" s="338">
        <v>44635</v>
      </c>
      <c r="W16" s="1" t="s">
        <v>398</v>
      </c>
      <c r="X16" s="338">
        <v>44649</v>
      </c>
      <c r="AA16" s="1" t="s">
        <v>5</v>
      </c>
      <c r="AB16" s="338">
        <v>44663</v>
      </c>
    </row>
    <row r="17" spans="1:29" x14ac:dyDescent="0.25">
      <c r="A17" s="6">
        <v>1</v>
      </c>
      <c r="C17" s="4" t="s">
        <v>374</v>
      </c>
      <c r="D17" s="4" t="s">
        <v>381</v>
      </c>
      <c r="E17" s="45" t="s">
        <v>342</v>
      </c>
      <c r="F17" s="20"/>
      <c r="G17" s="4" t="s">
        <v>394</v>
      </c>
      <c r="H17" s="4" t="s">
        <v>372</v>
      </c>
      <c r="I17" s="45" t="s">
        <v>138</v>
      </c>
      <c r="J17" s="20"/>
      <c r="K17" s="44" t="s">
        <v>377</v>
      </c>
      <c r="L17" s="4" t="s">
        <v>383</v>
      </c>
      <c r="M17" s="45" t="s">
        <v>138</v>
      </c>
      <c r="N17" s="20"/>
      <c r="O17" s="4" t="s">
        <v>375</v>
      </c>
      <c r="P17" s="4" t="s">
        <v>385</v>
      </c>
      <c r="Q17" s="45" t="s">
        <v>138</v>
      </c>
      <c r="R17" s="33"/>
      <c r="S17" s="4"/>
      <c r="T17" s="4"/>
      <c r="U17" s="45"/>
      <c r="V17" s="20"/>
      <c r="W17" s="4" t="s">
        <v>394</v>
      </c>
      <c r="X17" s="4" t="s">
        <v>381</v>
      </c>
      <c r="Y17" s="45" t="s">
        <v>138</v>
      </c>
      <c r="AA17" s="44"/>
      <c r="AB17" s="44"/>
      <c r="AC17" s="45"/>
    </row>
    <row r="18" spans="1:29" x14ac:dyDescent="0.25">
      <c r="A18" s="6">
        <v>2</v>
      </c>
      <c r="C18" s="4" t="s">
        <v>383</v>
      </c>
      <c r="D18" s="4" t="s">
        <v>377</v>
      </c>
      <c r="E18" s="45" t="s">
        <v>138</v>
      </c>
      <c r="F18" s="20"/>
      <c r="G18" s="4" t="s">
        <v>381</v>
      </c>
      <c r="H18" s="4" t="s">
        <v>383</v>
      </c>
      <c r="I18" s="45" t="s">
        <v>342</v>
      </c>
      <c r="J18" s="20"/>
      <c r="K18" s="44" t="s">
        <v>374</v>
      </c>
      <c r="L18" s="4" t="s">
        <v>372</v>
      </c>
      <c r="M18" s="45" t="s">
        <v>342</v>
      </c>
      <c r="N18" s="20"/>
      <c r="O18" s="4" t="s">
        <v>372</v>
      </c>
      <c r="P18" s="4" t="s">
        <v>394</v>
      </c>
      <c r="Q18" s="45" t="s">
        <v>139</v>
      </c>
      <c r="R18" s="33"/>
      <c r="S18" s="4"/>
      <c r="T18" s="4"/>
      <c r="U18" s="45"/>
      <c r="V18" s="20"/>
      <c r="W18" s="44"/>
      <c r="X18" s="44"/>
      <c r="Y18" s="45"/>
      <c r="AA18" s="44"/>
      <c r="AB18" s="44"/>
      <c r="AC18" s="45"/>
    </row>
    <row r="19" spans="1:29" x14ac:dyDescent="0.25">
      <c r="A19" s="6">
        <v>3</v>
      </c>
      <c r="C19" s="4" t="s">
        <v>375</v>
      </c>
      <c r="D19" s="4" t="s">
        <v>394</v>
      </c>
      <c r="E19" s="45" t="s">
        <v>139</v>
      </c>
      <c r="F19" s="20"/>
      <c r="G19" s="4" t="s">
        <v>400</v>
      </c>
      <c r="H19" s="4" t="s">
        <v>395</v>
      </c>
      <c r="I19" s="45" t="s">
        <v>139</v>
      </c>
      <c r="J19" s="20"/>
      <c r="K19" s="44" t="s">
        <v>381</v>
      </c>
      <c r="L19" s="4" t="s">
        <v>379</v>
      </c>
      <c r="M19" s="45" t="s">
        <v>138</v>
      </c>
      <c r="N19" s="20"/>
      <c r="O19" s="4" t="s">
        <v>393</v>
      </c>
      <c r="P19" s="4" t="s">
        <v>400</v>
      </c>
      <c r="Q19" s="45" t="s">
        <v>139</v>
      </c>
      <c r="R19" s="33"/>
      <c r="S19" s="4"/>
      <c r="T19" s="4"/>
      <c r="U19" s="45"/>
      <c r="V19" s="20"/>
      <c r="W19" s="44"/>
      <c r="X19" s="4"/>
      <c r="Y19" s="45"/>
      <c r="AA19" s="44"/>
      <c r="AB19" s="4"/>
      <c r="AC19" s="45"/>
    </row>
    <row r="20" spans="1:29" x14ac:dyDescent="0.25">
      <c r="A20" s="6">
        <v>4</v>
      </c>
      <c r="C20" s="4" t="s">
        <v>379</v>
      </c>
      <c r="D20" s="4" t="s">
        <v>373</v>
      </c>
      <c r="E20" s="45" t="s">
        <v>342</v>
      </c>
      <c r="F20" s="20"/>
      <c r="G20" s="4" t="s">
        <v>388</v>
      </c>
      <c r="H20" s="4" t="s">
        <v>380</v>
      </c>
      <c r="I20" s="45" t="s">
        <v>138</v>
      </c>
      <c r="J20" s="20"/>
      <c r="K20" s="4" t="s">
        <v>388</v>
      </c>
      <c r="L20" s="4" t="s">
        <v>378</v>
      </c>
      <c r="M20" s="45" t="s">
        <v>138</v>
      </c>
      <c r="N20" s="20"/>
      <c r="O20" s="4" t="s">
        <v>395</v>
      </c>
      <c r="P20" s="4" t="s">
        <v>386</v>
      </c>
      <c r="Q20" s="45" t="s">
        <v>138</v>
      </c>
      <c r="R20" s="20"/>
      <c r="S20" s="4"/>
      <c r="T20" s="4"/>
      <c r="U20" s="45"/>
      <c r="V20" s="20"/>
      <c r="W20" s="44"/>
      <c r="X20" s="4"/>
      <c r="Y20" s="45"/>
      <c r="AA20" s="44"/>
      <c r="AB20" s="4"/>
      <c r="AC20" s="45"/>
    </row>
    <row r="21" spans="1:29" x14ac:dyDescent="0.25">
      <c r="A21" s="6">
        <v>5</v>
      </c>
      <c r="C21" s="4" t="s">
        <v>376</v>
      </c>
      <c r="D21" s="4" t="s">
        <v>388</v>
      </c>
      <c r="E21" s="45" t="s">
        <v>139</v>
      </c>
      <c r="F21" s="20"/>
      <c r="G21" s="4" t="s">
        <v>375</v>
      </c>
      <c r="H21" s="4" t="s">
        <v>387</v>
      </c>
      <c r="I21" s="45" t="s">
        <v>139</v>
      </c>
      <c r="J21" s="20"/>
      <c r="K21" s="4" t="s">
        <v>395</v>
      </c>
      <c r="L21" s="4" t="s">
        <v>373</v>
      </c>
      <c r="M21" s="45" t="s">
        <v>138</v>
      </c>
      <c r="N21" s="20"/>
      <c r="O21" s="4"/>
      <c r="P21" s="4"/>
      <c r="Q21" s="45"/>
      <c r="R21" s="20"/>
      <c r="S21" s="4"/>
      <c r="T21" s="4"/>
      <c r="U21" s="45"/>
      <c r="V21" s="20"/>
      <c r="W21" s="4"/>
      <c r="X21" s="4"/>
      <c r="Y21" s="45"/>
      <c r="AA21" s="4"/>
      <c r="AB21" s="4"/>
      <c r="AC21" s="45"/>
    </row>
    <row r="22" spans="1:29" x14ac:dyDescent="0.25">
      <c r="A22" s="6">
        <v>6</v>
      </c>
      <c r="C22" s="4" t="s">
        <v>390</v>
      </c>
      <c r="D22" s="4" t="s">
        <v>385</v>
      </c>
      <c r="E22" s="45" t="s">
        <v>139</v>
      </c>
      <c r="F22" s="20"/>
      <c r="G22" s="4"/>
      <c r="H22" s="4"/>
      <c r="I22" s="45"/>
      <c r="J22" s="20"/>
      <c r="K22" s="4" t="s">
        <v>380</v>
      </c>
      <c r="L22" s="4" t="s">
        <v>385</v>
      </c>
      <c r="M22" s="45" t="s">
        <v>138</v>
      </c>
      <c r="N22" s="20"/>
      <c r="O22" s="4"/>
      <c r="P22" s="4"/>
      <c r="Q22" s="45"/>
      <c r="R22" s="20"/>
      <c r="S22" s="4"/>
      <c r="T22" s="4"/>
      <c r="U22" s="45"/>
      <c r="V22" s="20"/>
      <c r="W22" s="4"/>
      <c r="X22" s="44"/>
      <c r="Y22" s="45"/>
      <c r="AA22" s="4"/>
      <c r="AB22" s="44"/>
      <c r="AC22" s="45"/>
    </row>
    <row r="23" spans="1:29" x14ac:dyDescent="0.25">
      <c r="A23" s="6">
        <v>7</v>
      </c>
      <c r="C23" s="4" t="s">
        <v>387</v>
      </c>
      <c r="D23" s="4" t="s">
        <v>395</v>
      </c>
      <c r="E23" s="45" t="s">
        <v>138</v>
      </c>
      <c r="F23" s="20"/>
      <c r="G23" s="4"/>
      <c r="H23" s="4"/>
      <c r="I23" s="45"/>
      <c r="J23" s="20"/>
      <c r="K23" s="4" t="s">
        <v>390</v>
      </c>
      <c r="L23" s="4" t="s">
        <v>386</v>
      </c>
      <c r="M23" s="45" t="s">
        <v>138</v>
      </c>
      <c r="N23" s="20"/>
      <c r="O23" s="4"/>
      <c r="P23" s="4"/>
      <c r="Q23" s="45"/>
      <c r="R23" s="20"/>
      <c r="S23" s="4"/>
      <c r="T23" s="4"/>
      <c r="U23" s="45"/>
      <c r="V23" s="20"/>
      <c r="W23" s="4"/>
      <c r="X23" s="44"/>
      <c r="Y23" s="45"/>
      <c r="AA23" s="4"/>
      <c r="AB23" s="44"/>
      <c r="AC23" s="45"/>
    </row>
    <row r="24" spans="1:29" x14ac:dyDescent="0.25">
      <c r="A24" s="6">
        <v>8</v>
      </c>
      <c r="C24" s="4" t="s">
        <v>396</v>
      </c>
      <c r="D24" s="4" t="s">
        <v>382</v>
      </c>
      <c r="E24" s="45" t="s">
        <v>138</v>
      </c>
      <c r="F24" s="20"/>
      <c r="G24" s="4"/>
      <c r="H24" s="4"/>
      <c r="I24" s="45"/>
      <c r="J24" s="20"/>
      <c r="K24" s="4" t="s">
        <v>382</v>
      </c>
      <c r="L24" s="4" t="s">
        <v>376</v>
      </c>
      <c r="M24" s="45" t="s">
        <v>138</v>
      </c>
      <c r="N24" s="20"/>
      <c r="O24" s="4"/>
      <c r="P24" s="4"/>
      <c r="Q24" s="45"/>
      <c r="R24" s="20"/>
      <c r="S24" s="4"/>
      <c r="T24" s="4"/>
      <c r="U24" s="45"/>
      <c r="V24" s="20"/>
      <c r="W24" s="4"/>
      <c r="X24" s="44"/>
      <c r="Y24" s="45"/>
      <c r="AA24" s="4"/>
      <c r="AB24" s="44"/>
      <c r="AC24" s="45"/>
    </row>
    <row r="25" spans="1:29" x14ac:dyDescent="0.25">
      <c r="A25" s="6">
        <v>9</v>
      </c>
      <c r="C25" s="4" t="s">
        <v>384</v>
      </c>
      <c r="D25" s="4" t="s">
        <v>391</v>
      </c>
      <c r="E25" s="45" t="s">
        <v>138</v>
      </c>
      <c r="F25" s="20"/>
      <c r="G25" s="4"/>
      <c r="H25" s="4"/>
      <c r="I25" s="45"/>
      <c r="J25" s="20"/>
      <c r="K25" s="4" t="s">
        <v>389</v>
      </c>
      <c r="L25" s="4" t="s">
        <v>400</v>
      </c>
      <c r="M25" s="45" t="s">
        <v>138</v>
      </c>
      <c r="N25" s="20"/>
      <c r="O25" s="4"/>
      <c r="P25" s="4"/>
      <c r="Q25" s="45"/>
      <c r="R25" s="20"/>
      <c r="S25" s="4"/>
      <c r="T25" s="4"/>
      <c r="U25" s="45"/>
      <c r="V25" s="20"/>
      <c r="W25" s="44"/>
      <c r="X25" s="44"/>
      <c r="Y25" s="45"/>
      <c r="AA25" s="44"/>
      <c r="AB25" s="44"/>
      <c r="AC25" s="45"/>
    </row>
    <row r="26" spans="1:29" x14ac:dyDescent="0.25">
      <c r="A26" s="6">
        <v>10</v>
      </c>
      <c r="C26" s="4" t="s">
        <v>389</v>
      </c>
      <c r="D26" s="44" t="s">
        <v>386</v>
      </c>
      <c r="E26" s="45" t="s">
        <v>139</v>
      </c>
      <c r="F26" s="20"/>
      <c r="G26" s="4"/>
      <c r="H26" s="4"/>
      <c r="I26" s="45"/>
      <c r="J26" s="20"/>
      <c r="K26" s="4" t="s">
        <v>393</v>
      </c>
      <c r="L26" s="4" t="s">
        <v>391</v>
      </c>
      <c r="M26" s="45" t="s">
        <v>139</v>
      </c>
      <c r="N26" s="20"/>
      <c r="O26" s="47"/>
      <c r="P26" s="47"/>
      <c r="Q26" s="48"/>
      <c r="R26" s="20"/>
      <c r="S26" s="4"/>
      <c r="T26" s="4"/>
      <c r="U26" s="45"/>
      <c r="V26" s="20"/>
      <c r="W26" s="44"/>
      <c r="X26" s="44"/>
      <c r="Y26" s="45"/>
      <c r="AA26" s="44"/>
      <c r="AB26" s="44"/>
      <c r="AC26" s="45"/>
    </row>
    <row r="27" spans="1:29" x14ac:dyDescent="0.25">
      <c r="A27" s="6">
        <v>11</v>
      </c>
      <c r="C27" s="4"/>
      <c r="D27" s="4"/>
      <c r="E27" s="45"/>
      <c r="F27" s="20"/>
      <c r="G27" s="4"/>
      <c r="H27" s="4"/>
      <c r="I27" s="45"/>
      <c r="J27" s="20"/>
      <c r="K27" s="4"/>
      <c r="L27" s="4"/>
      <c r="M27" s="45"/>
      <c r="N27" s="20"/>
      <c r="O27" s="47"/>
      <c r="P27" s="47"/>
      <c r="Q27" s="48"/>
      <c r="R27" s="20"/>
      <c r="S27" s="4"/>
      <c r="T27" s="4"/>
      <c r="U27" s="34"/>
      <c r="V27" s="20"/>
      <c r="W27" s="44"/>
      <c r="X27" s="44"/>
      <c r="Y27" s="45"/>
      <c r="AA27" s="44"/>
      <c r="AB27" s="44"/>
      <c r="AC27" s="45"/>
    </row>
    <row r="28" spans="1:29" x14ac:dyDescent="0.25">
      <c r="C28" s="3"/>
      <c r="D28" s="3"/>
      <c r="E28" s="8"/>
    </row>
    <row r="29" spans="1:29" x14ac:dyDescent="0.25">
      <c r="C29" s="3"/>
      <c r="D29" s="3"/>
      <c r="E29" s="8"/>
      <c r="K29" s="1"/>
    </row>
  </sheetData>
  <autoFilter ref="K2:M14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K15" sqref="K15"/>
    </sheetView>
  </sheetViews>
  <sheetFormatPr defaultColWidth="8.7109375" defaultRowHeight="18.75" x14ac:dyDescent="0.3"/>
  <cols>
    <col min="1" max="1" width="4.85546875" style="244" customWidth="1"/>
    <col min="2" max="2" width="8.7109375" style="244" customWidth="1"/>
    <col min="3" max="3" width="10.85546875" style="244" customWidth="1"/>
    <col min="4" max="4" width="10.42578125" style="244" customWidth="1"/>
    <col min="5" max="5" width="4.85546875" style="244" customWidth="1"/>
    <col min="6" max="6" width="8.7109375" style="244"/>
    <col min="7" max="7" width="10.85546875" style="244" customWidth="1"/>
    <col min="8" max="8" width="9" style="244" bestFit="1" customWidth="1"/>
    <col min="9" max="9" width="14.7109375" style="244" bestFit="1" customWidth="1"/>
    <col min="10" max="10" width="9.5703125" style="244" bestFit="1" customWidth="1"/>
    <col min="11" max="16384" width="8.7109375" style="244"/>
  </cols>
  <sheetData>
    <row r="1" spans="1:9" ht="23.25" x14ac:dyDescent="0.35">
      <c r="A1" s="243" t="s">
        <v>330</v>
      </c>
    </row>
    <row r="3" spans="1:9" x14ac:dyDescent="0.3">
      <c r="A3" s="245" t="s">
        <v>331</v>
      </c>
      <c r="G3" s="246">
        <v>6140</v>
      </c>
    </row>
    <row r="4" spans="1:9" x14ac:dyDescent="0.3">
      <c r="A4" s="247"/>
      <c r="G4" s="248"/>
    </row>
    <row r="5" spans="1:9" x14ac:dyDescent="0.3">
      <c r="A5" s="249" t="s">
        <v>332</v>
      </c>
      <c r="G5" s="248"/>
    </row>
    <row r="7" spans="1:9" s="247" customFormat="1" x14ac:dyDescent="0.3">
      <c r="A7" s="247" t="s">
        <v>333</v>
      </c>
      <c r="F7" s="247" t="s">
        <v>334</v>
      </c>
    </row>
    <row r="8" spans="1:9" x14ac:dyDescent="0.3">
      <c r="B8" s="250" t="s">
        <v>6</v>
      </c>
      <c r="C8" s="251">
        <v>1200</v>
      </c>
      <c r="G8" s="250" t="s">
        <v>6</v>
      </c>
      <c r="H8" s="251">
        <v>700</v>
      </c>
    </row>
    <row r="9" spans="1:9" x14ac:dyDescent="0.3">
      <c r="B9" s="250" t="s">
        <v>7</v>
      </c>
      <c r="C9" s="251">
        <v>1000</v>
      </c>
      <c r="G9" s="250" t="s">
        <v>7</v>
      </c>
      <c r="H9" s="251">
        <v>600</v>
      </c>
    </row>
    <row r="10" spans="1:9" x14ac:dyDescent="0.3">
      <c r="B10" s="250" t="s">
        <v>8</v>
      </c>
      <c r="C10" s="251">
        <v>800</v>
      </c>
      <c r="G10" s="250" t="s">
        <v>8</v>
      </c>
      <c r="H10" s="251">
        <v>500</v>
      </c>
    </row>
    <row r="11" spans="1:9" x14ac:dyDescent="0.3">
      <c r="B11" s="250" t="s">
        <v>9</v>
      </c>
      <c r="C11" s="251">
        <v>600</v>
      </c>
      <c r="G11" s="250" t="s">
        <v>9</v>
      </c>
      <c r="H11" s="251">
        <v>400</v>
      </c>
    </row>
    <row r="12" spans="1:9" x14ac:dyDescent="0.3">
      <c r="B12" s="336"/>
      <c r="C12" s="252"/>
      <c r="G12" s="250" t="s">
        <v>10</v>
      </c>
      <c r="H12" s="251">
        <v>250</v>
      </c>
    </row>
    <row r="13" spans="1:9" x14ac:dyDescent="0.3">
      <c r="B13" s="336"/>
      <c r="C13" s="252"/>
      <c r="G13" s="250" t="s">
        <v>11</v>
      </c>
      <c r="H13" s="251">
        <v>100</v>
      </c>
    </row>
    <row r="14" spans="1:9" s="252" customFormat="1" x14ac:dyDescent="0.3"/>
    <row r="15" spans="1:9" x14ac:dyDescent="0.3">
      <c r="B15" s="251" t="s">
        <v>328</v>
      </c>
      <c r="C15" s="253">
        <f>SUM(C8:C11)</f>
        <v>3600</v>
      </c>
      <c r="D15" s="247" t="s">
        <v>335</v>
      </c>
      <c r="G15" s="251" t="s">
        <v>328</v>
      </c>
      <c r="H15" s="253">
        <f>SUM(H8:H13)</f>
        <v>2550</v>
      </c>
      <c r="I15" s="247" t="s">
        <v>335</v>
      </c>
    </row>
    <row r="17" spans="1:9" x14ac:dyDescent="0.3">
      <c r="A17" s="247"/>
    </row>
    <row r="18" spans="1:9" x14ac:dyDescent="0.3">
      <c r="B18" s="252"/>
      <c r="C18" s="252"/>
    </row>
    <row r="19" spans="1:9" x14ac:dyDescent="0.3">
      <c r="I19" s="254" t="s">
        <v>336</v>
      </c>
    </row>
    <row r="20" spans="1:9" x14ac:dyDescent="0.3">
      <c r="I20" s="255">
        <f>C15+H15</f>
        <v>6150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8"/>
  <sheetViews>
    <sheetView showGridLines="0" workbookViewId="0">
      <selection activeCell="C10" sqref="C10"/>
    </sheetView>
  </sheetViews>
  <sheetFormatPr defaultColWidth="8.85546875" defaultRowHeight="15" x14ac:dyDescent="0.25"/>
  <cols>
    <col min="1" max="1" width="4.7109375" style="35" customWidth="1"/>
    <col min="2" max="2" width="19.7109375" style="35" customWidth="1"/>
    <col min="3" max="4" width="5.140625" style="35" customWidth="1"/>
    <col min="5" max="5" width="5.140625" style="35" bestFit="1" customWidth="1"/>
    <col min="6" max="6" width="5" style="35" bestFit="1" customWidth="1"/>
    <col min="7" max="7" width="5" style="35" customWidth="1"/>
    <col min="8" max="8" width="5" style="35" bestFit="1" customWidth="1"/>
    <col min="9" max="9" width="5" style="35" customWidth="1"/>
    <col min="10" max="10" width="5" style="35" bestFit="1" customWidth="1"/>
    <col min="11" max="11" width="5.28515625" style="6" customWidth="1"/>
    <col min="12" max="12" width="5.28515625" style="6" bestFit="1" customWidth="1"/>
    <col min="13" max="13" width="5.28515625" style="6" customWidth="1"/>
    <col min="14" max="14" width="5.28515625" style="35" customWidth="1"/>
    <col min="15" max="15" width="5.28515625" style="35" bestFit="1" customWidth="1"/>
    <col min="16" max="16" width="5.28515625" style="35" customWidth="1"/>
    <col min="17" max="21" width="5.28515625" style="35" bestFit="1" customWidth="1"/>
    <col min="22" max="22" width="2.7109375" style="54" customWidth="1"/>
    <col min="23" max="24" width="5" style="35" customWidth="1"/>
    <col min="25" max="25" width="4.85546875" style="35" customWidth="1"/>
    <col min="26" max="26" width="2.85546875" style="35" customWidth="1"/>
    <col min="27" max="16384" width="8.85546875" style="35"/>
  </cols>
  <sheetData>
    <row r="1" spans="1:25" ht="18.75" x14ac:dyDescent="0.3">
      <c r="A1" s="36" t="s">
        <v>147</v>
      </c>
      <c r="W1" s="36"/>
    </row>
    <row r="3" spans="1:25" x14ac:dyDescent="0.25">
      <c r="A3" s="55"/>
      <c r="B3" s="56" t="s">
        <v>148</v>
      </c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7"/>
      <c r="O3" s="57"/>
      <c r="P3" s="57"/>
      <c r="Q3" s="57"/>
      <c r="R3" s="57"/>
      <c r="W3" s="59"/>
      <c r="X3" s="60" t="s">
        <v>149</v>
      </c>
      <c r="Y3" s="59"/>
    </row>
    <row r="4" spans="1:25" x14ac:dyDescent="0.25">
      <c r="A4" s="61"/>
      <c r="B4" s="56" t="s">
        <v>150</v>
      </c>
      <c r="C4" s="63" t="s">
        <v>152</v>
      </c>
      <c r="D4" s="62" t="s">
        <v>151</v>
      </c>
      <c r="E4" s="62" t="s">
        <v>151</v>
      </c>
      <c r="F4" s="63" t="s">
        <v>152</v>
      </c>
      <c r="G4" s="62" t="s">
        <v>151</v>
      </c>
      <c r="H4" s="63" t="s">
        <v>152</v>
      </c>
      <c r="I4" s="62" t="s">
        <v>151</v>
      </c>
      <c r="J4" s="63" t="s">
        <v>152</v>
      </c>
      <c r="K4" s="62" t="s">
        <v>151</v>
      </c>
      <c r="L4" s="63" t="s">
        <v>152</v>
      </c>
      <c r="M4" s="63" t="s">
        <v>151</v>
      </c>
      <c r="N4" s="63" t="s">
        <v>152</v>
      </c>
      <c r="O4" s="62" t="s">
        <v>151</v>
      </c>
      <c r="P4" s="63" t="s">
        <v>152</v>
      </c>
      <c r="Q4" s="62" t="s">
        <v>151</v>
      </c>
      <c r="R4" s="63" t="s">
        <v>152</v>
      </c>
      <c r="S4" s="62" t="s">
        <v>151</v>
      </c>
      <c r="T4" s="63" t="s">
        <v>152</v>
      </c>
      <c r="U4" s="62" t="s">
        <v>151</v>
      </c>
      <c r="V4" s="64"/>
      <c r="W4" s="65" t="s">
        <v>152</v>
      </c>
      <c r="X4" s="65" t="s">
        <v>151</v>
      </c>
      <c r="Y4" s="352" t="s">
        <v>153</v>
      </c>
    </row>
    <row r="5" spans="1:25" x14ac:dyDescent="0.25">
      <c r="C5" s="66">
        <v>2022</v>
      </c>
      <c r="D5" s="66">
        <v>2021</v>
      </c>
      <c r="E5" s="66">
        <v>2020</v>
      </c>
      <c r="F5" s="66">
        <v>2020</v>
      </c>
      <c r="G5" s="66">
        <v>2019</v>
      </c>
      <c r="H5" s="66">
        <v>2019</v>
      </c>
      <c r="I5" s="66">
        <v>2018</v>
      </c>
      <c r="J5" s="66">
        <v>2018</v>
      </c>
      <c r="K5" s="66">
        <v>2017</v>
      </c>
      <c r="L5" s="66">
        <v>2017</v>
      </c>
      <c r="M5" s="66">
        <v>2016</v>
      </c>
      <c r="N5" s="66">
        <v>2016</v>
      </c>
      <c r="O5" s="66">
        <v>2015</v>
      </c>
      <c r="P5" s="66">
        <v>2015</v>
      </c>
      <c r="Q5" s="66">
        <v>2014</v>
      </c>
      <c r="R5" s="66">
        <v>2014</v>
      </c>
      <c r="S5" s="66">
        <v>2013</v>
      </c>
      <c r="T5" s="66">
        <v>2013</v>
      </c>
      <c r="U5" s="66">
        <v>2012</v>
      </c>
      <c r="V5" s="64"/>
      <c r="W5" s="67">
        <v>2012</v>
      </c>
      <c r="X5" s="67">
        <v>2011</v>
      </c>
      <c r="Y5" s="353"/>
    </row>
    <row r="6" spans="1:25" x14ac:dyDescent="0.25">
      <c r="I6" s="6"/>
      <c r="U6" s="64"/>
      <c r="V6" s="64"/>
      <c r="W6" s="69"/>
      <c r="X6" s="70"/>
      <c r="Y6" s="70"/>
    </row>
    <row r="7" spans="1:25" x14ac:dyDescent="0.25">
      <c r="A7" s="71" t="s">
        <v>154</v>
      </c>
      <c r="B7" s="72"/>
      <c r="C7" s="73">
        <v>26</v>
      </c>
      <c r="D7" s="73">
        <v>31</v>
      </c>
      <c r="E7" s="73">
        <v>28</v>
      </c>
      <c r="F7" s="154">
        <v>32</v>
      </c>
      <c r="G7" s="73">
        <v>40</v>
      </c>
      <c r="H7" s="73">
        <v>36</v>
      </c>
      <c r="I7" s="74">
        <v>44</v>
      </c>
      <c r="J7" s="74">
        <v>36</v>
      </c>
      <c r="K7" s="74">
        <v>26</v>
      </c>
      <c r="L7" s="73">
        <v>21</v>
      </c>
      <c r="M7" s="73">
        <v>16</v>
      </c>
      <c r="N7" s="73">
        <v>18</v>
      </c>
      <c r="O7" s="74">
        <v>22</v>
      </c>
      <c r="P7" s="73">
        <v>16</v>
      </c>
      <c r="Q7" s="74">
        <v>18</v>
      </c>
      <c r="R7" s="75">
        <v>16</v>
      </c>
      <c r="S7" s="76">
        <v>15</v>
      </c>
      <c r="T7" s="77">
        <v>14</v>
      </c>
      <c r="U7" s="76">
        <v>17</v>
      </c>
      <c r="V7" s="70"/>
      <c r="W7" s="78">
        <v>22</v>
      </c>
      <c r="X7" s="78">
        <v>21</v>
      </c>
      <c r="Y7" s="78">
        <v>18</v>
      </c>
    </row>
    <row r="8" spans="1:25" x14ac:dyDescent="0.25">
      <c r="A8" s="71" t="s">
        <v>156</v>
      </c>
      <c r="B8" s="72"/>
      <c r="C8" s="81">
        <v>4</v>
      </c>
      <c r="D8" s="73">
        <v>5</v>
      </c>
      <c r="E8" s="73">
        <v>6</v>
      </c>
      <c r="F8" s="74">
        <v>7</v>
      </c>
      <c r="G8" s="74">
        <v>7</v>
      </c>
      <c r="H8" s="74">
        <v>7</v>
      </c>
      <c r="I8" s="74">
        <v>7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6">
        <v>5</v>
      </c>
      <c r="P8" s="81">
        <v>4</v>
      </c>
      <c r="Q8" s="76">
        <v>5</v>
      </c>
      <c r="R8" s="81">
        <v>4</v>
      </c>
      <c r="S8" s="76">
        <v>5</v>
      </c>
      <c r="T8" s="81">
        <v>4</v>
      </c>
      <c r="U8" s="74">
        <v>6</v>
      </c>
      <c r="V8" s="82"/>
      <c r="W8" s="78">
        <v>5</v>
      </c>
      <c r="X8" s="78">
        <v>5</v>
      </c>
      <c r="Y8" s="78">
        <v>5</v>
      </c>
    </row>
    <row r="9" spans="1:25" x14ac:dyDescent="0.25">
      <c r="A9" s="71" t="s">
        <v>157</v>
      </c>
      <c r="B9" s="72"/>
      <c r="C9" s="73">
        <v>79</v>
      </c>
      <c r="D9" s="73">
        <v>139</v>
      </c>
      <c r="E9" s="73">
        <v>53</v>
      </c>
      <c r="F9" s="154">
        <v>114</v>
      </c>
      <c r="G9" s="73">
        <v>200</v>
      </c>
      <c r="H9" s="73">
        <v>181</v>
      </c>
      <c r="I9" s="74">
        <v>221</v>
      </c>
      <c r="J9" s="74">
        <v>173</v>
      </c>
      <c r="K9" s="74">
        <v>126</v>
      </c>
      <c r="L9" s="74">
        <v>98</v>
      </c>
      <c r="M9" s="73">
        <v>75</v>
      </c>
      <c r="N9" s="73">
        <v>91</v>
      </c>
      <c r="O9" s="73">
        <v>93</v>
      </c>
      <c r="P9" s="73">
        <v>83</v>
      </c>
      <c r="Q9" s="74">
        <v>97</v>
      </c>
      <c r="R9" s="75">
        <v>78</v>
      </c>
      <c r="S9" s="81">
        <v>63</v>
      </c>
      <c r="T9" s="76">
        <v>65</v>
      </c>
      <c r="U9" s="76">
        <v>79</v>
      </c>
      <c r="V9" s="70"/>
      <c r="W9" s="78">
        <v>112</v>
      </c>
      <c r="X9" s="78">
        <v>89</v>
      </c>
      <c r="Y9" s="78">
        <v>83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69"/>
      <c r="I10" s="70"/>
      <c r="J10" s="69"/>
      <c r="K10" s="69"/>
      <c r="L10" s="69"/>
      <c r="M10" s="69"/>
      <c r="N10" s="69"/>
      <c r="O10" s="84"/>
      <c r="P10" s="84"/>
      <c r="Q10" s="69"/>
      <c r="R10" s="69"/>
      <c r="S10" s="69"/>
      <c r="T10" s="70"/>
      <c r="U10" s="70"/>
      <c r="V10" s="70"/>
      <c r="W10" s="69"/>
      <c r="X10" s="70"/>
      <c r="Y10" s="70"/>
    </row>
    <row r="11" spans="1:25" x14ac:dyDescent="0.25">
      <c r="A11" s="71" t="s">
        <v>160</v>
      </c>
      <c r="B11" s="72"/>
      <c r="C11" s="326">
        <v>1584</v>
      </c>
      <c r="D11" s="72">
        <v>1688</v>
      </c>
      <c r="E11" s="72">
        <v>1616</v>
      </c>
      <c r="F11" s="88">
        <v>1593</v>
      </c>
      <c r="G11" s="72">
        <v>1859</v>
      </c>
      <c r="H11" s="73">
        <v>1736</v>
      </c>
      <c r="I11" s="74">
        <v>1881</v>
      </c>
      <c r="J11" s="73">
        <v>1780</v>
      </c>
      <c r="K11" s="73">
        <v>1803</v>
      </c>
      <c r="L11" s="73">
        <v>1792</v>
      </c>
      <c r="M11" s="73">
        <v>1773</v>
      </c>
      <c r="N11" s="73">
        <v>1808</v>
      </c>
      <c r="O11" s="87">
        <v>1841</v>
      </c>
      <c r="P11" s="88">
        <v>1681</v>
      </c>
      <c r="Q11" s="73">
        <v>1748</v>
      </c>
      <c r="R11" s="88">
        <v>1673</v>
      </c>
      <c r="S11" s="87">
        <v>1799</v>
      </c>
      <c r="T11" s="89">
        <v>1707</v>
      </c>
      <c r="U11" s="90">
        <v>1774</v>
      </c>
      <c r="V11" s="91"/>
      <c r="W11" s="78">
        <v>1926</v>
      </c>
      <c r="X11" s="78">
        <v>1973</v>
      </c>
      <c r="Y11" s="78">
        <v>1913</v>
      </c>
    </row>
    <row r="12" spans="1:25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93"/>
      <c r="K12" s="94"/>
      <c r="L12" s="94"/>
      <c r="M12" s="94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</row>
    <row r="13" spans="1:25" x14ac:dyDescent="0.25">
      <c r="A13" s="95" t="s">
        <v>163</v>
      </c>
      <c r="F13" s="96" t="s">
        <v>164</v>
      </c>
      <c r="G13" s="96" t="s">
        <v>164</v>
      </c>
      <c r="H13" s="96" t="s">
        <v>164</v>
      </c>
      <c r="I13" s="96" t="s">
        <v>164</v>
      </c>
      <c r="J13" s="96" t="s">
        <v>164</v>
      </c>
      <c r="K13" s="96" t="s">
        <v>164</v>
      </c>
      <c r="L13" s="97" t="s">
        <v>164</v>
      </c>
      <c r="M13" s="96" t="s">
        <v>164</v>
      </c>
      <c r="N13" s="97" t="s">
        <v>164</v>
      </c>
      <c r="O13" s="97" t="s">
        <v>164</v>
      </c>
      <c r="P13" s="97" t="s">
        <v>164</v>
      </c>
      <c r="Q13" s="97" t="s">
        <v>164</v>
      </c>
      <c r="R13" s="97" t="s">
        <v>164</v>
      </c>
      <c r="S13" s="97" t="s">
        <v>164</v>
      </c>
      <c r="T13" s="97" t="s">
        <v>164</v>
      </c>
      <c r="U13" s="97" t="s">
        <v>164</v>
      </c>
      <c r="V13" s="98"/>
      <c r="W13" s="59"/>
      <c r="X13" s="60" t="s">
        <v>149</v>
      </c>
      <c r="Y13" s="59"/>
    </row>
    <row r="14" spans="1:25" ht="14.45" customHeight="1" x14ac:dyDescent="0.25">
      <c r="I14" s="6"/>
    </row>
    <row r="15" spans="1:25" ht="14.45" customHeight="1" x14ac:dyDescent="0.25">
      <c r="A15" s="41" t="s">
        <v>6</v>
      </c>
      <c r="B15" s="115" t="s">
        <v>28</v>
      </c>
      <c r="C15" s="115">
        <v>1900</v>
      </c>
      <c r="D15" s="115">
        <v>1897</v>
      </c>
      <c r="E15" s="115">
        <v>1897</v>
      </c>
      <c r="F15" s="115">
        <v>1905</v>
      </c>
      <c r="G15" s="115">
        <v>1879</v>
      </c>
      <c r="H15" s="115">
        <v>1943</v>
      </c>
      <c r="I15" s="116">
        <v>1923</v>
      </c>
      <c r="J15" s="115">
        <v>1883</v>
      </c>
      <c r="K15" s="114">
        <v>1906</v>
      </c>
      <c r="L15" s="114">
        <v>1879</v>
      </c>
      <c r="M15" s="114">
        <v>1924</v>
      </c>
      <c r="N15" s="117">
        <v>1996</v>
      </c>
      <c r="O15" s="117">
        <v>1988</v>
      </c>
      <c r="P15" s="117">
        <v>1980</v>
      </c>
      <c r="Q15" s="117">
        <v>1918</v>
      </c>
      <c r="R15" s="118">
        <v>1904</v>
      </c>
      <c r="S15" s="114">
        <v>1881</v>
      </c>
      <c r="T15" s="114">
        <v>1885</v>
      </c>
      <c r="U15" s="119">
        <v>1979</v>
      </c>
      <c r="V15" s="120"/>
      <c r="W15" s="121">
        <v>2016</v>
      </c>
      <c r="X15" s="121">
        <v>1994</v>
      </c>
      <c r="Y15" s="121">
        <v>2006</v>
      </c>
    </row>
    <row r="16" spans="1:25" ht="14.45" customHeight="1" x14ac:dyDescent="0.25">
      <c r="A16" s="41" t="s">
        <v>7</v>
      </c>
      <c r="B16" s="100" t="s">
        <v>50</v>
      </c>
      <c r="C16" s="317">
        <v>1702</v>
      </c>
      <c r="D16" s="317">
        <v>1682</v>
      </c>
      <c r="E16" s="317">
        <v>1683</v>
      </c>
      <c r="F16" s="317">
        <v>1674</v>
      </c>
      <c r="G16" s="317">
        <v>1677</v>
      </c>
      <c r="H16" s="317">
        <v>1728</v>
      </c>
      <c r="I16" s="318">
        <v>1715</v>
      </c>
      <c r="J16" s="319">
        <v>1722</v>
      </c>
      <c r="K16" s="320">
        <v>1678</v>
      </c>
      <c r="L16" s="320">
        <v>1672</v>
      </c>
      <c r="M16" s="321">
        <v>1684</v>
      </c>
      <c r="N16" s="317">
        <v>1645</v>
      </c>
      <c r="O16" s="317">
        <v>1644</v>
      </c>
      <c r="P16" s="317">
        <v>1640</v>
      </c>
      <c r="Q16" s="317">
        <v>1638</v>
      </c>
      <c r="R16" s="321">
        <v>1648</v>
      </c>
      <c r="S16" s="320">
        <v>1592</v>
      </c>
      <c r="T16" s="322">
        <v>1643</v>
      </c>
      <c r="U16" s="322">
        <v>1639</v>
      </c>
      <c r="V16" s="126"/>
      <c r="W16" s="112">
        <v>1633</v>
      </c>
      <c r="X16" s="104"/>
      <c r="Y16" s="104"/>
    </row>
    <row r="17" spans="1:25" ht="14.45" customHeight="1" x14ac:dyDescent="0.25">
      <c r="A17" s="41" t="s">
        <v>8</v>
      </c>
      <c r="B17" s="4" t="s">
        <v>65</v>
      </c>
      <c r="C17" s="4">
        <v>1701</v>
      </c>
      <c r="D17" s="4">
        <v>1699</v>
      </c>
      <c r="E17" s="4"/>
      <c r="F17" s="4"/>
      <c r="G17" s="4">
        <v>1677</v>
      </c>
      <c r="H17" s="4">
        <v>1671</v>
      </c>
      <c r="I17" s="99">
        <v>1680</v>
      </c>
      <c r="J17" s="4">
        <v>1687</v>
      </c>
      <c r="K17" s="41">
        <v>1716</v>
      </c>
      <c r="L17" s="41"/>
      <c r="M17" s="108">
        <v>1765</v>
      </c>
      <c r="N17" s="4">
        <v>1722</v>
      </c>
      <c r="O17" s="109">
        <v>1747</v>
      </c>
      <c r="P17" s="4">
        <v>1590</v>
      </c>
      <c r="Q17" s="127" t="s">
        <v>175</v>
      </c>
      <c r="R17" s="4"/>
      <c r="S17" s="4"/>
      <c r="T17" s="4"/>
      <c r="U17" s="4"/>
      <c r="W17" s="112"/>
      <c r="X17" s="124"/>
      <c r="Y17" s="124"/>
    </row>
    <row r="18" spans="1:25" ht="14.45" customHeight="1" x14ac:dyDescent="0.25">
      <c r="A18" s="41" t="s">
        <v>9</v>
      </c>
      <c r="B18" s="4" t="s">
        <v>371</v>
      </c>
      <c r="C18" s="4">
        <v>1600</v>
      </c>
      <c r="D18" s="4"/>
      <c r="E18" s="4"/>
      <c r="F18" s="4"/>
      <c r="G18" s="4"/>
      <c r="H18" s="4"/>
      <c r="I18" s="4"/>
      <c r="J18" s="4"/>
      <c r="K18" s="41"/>
      <c r="L18" s="41"/>
      <c r="M18" s="41"/>
      <c r="N18" s="4"/>
      <c r="O18" s="4"/>
      <c r="P18" s="4"/>
      <c r="Q18" s="4"/>
      <c r="R18" s="4"/>
      <c r="S18" s="4"/>
      <c r="T18" s="4"/>
      <c r="U18" s="4"/>
      <c r="W18" s="112"/>
      <c r="X18" s="124"/>
      <c r="Y18" s="124"/>
    </row>
    <row r="19" spans="1:25" ht="14.45" customHeight="1" x14ac:dyDescent="0.25">
      <c r="A19" s="41" t="s">
        <v>10</v>
      </c>
      <c r="B19" s="100" t="s">
        <v>30</v>
      </c>
      <c r="C19" s="100">
        <v>1548</v>
      </c>
      <c r="D19" s="100">
        <v>1565</v>
      </c>
      <c r="E19" s="100">
        <v>1532</v>
      </c>
      <c r="F19" s="100">
        <v>1530</v>
      </c>
      <c r="G19" s="100">
        <v>1558</v>
      </c>
      <c r="H19" s="100">
        <v>1624</v>
      </c>
      <c r="I19" s="101">
        <v>1597</v>
      </c>
      <c r="J19" s="100">
        <v>1612</v>
      </c>
      <c r="K19" s="102"/>
      <c r="L19" s="141">
        <v>1683</v>
      </c>
      <c r="M19" s="102"/>
      <c r="N19" s="100"/>
      <c r="O19" s="100"/>
      <c r="P19" s="100"/>
      <c r="Q19" s="100"/>
      <c r="R19" s="102"/>
      <c r="S19" s="102"/>
      <c r="T19" s="102"/>
      <c r="U19" s="102"/>
      <c r="V19" s="111"/>
      <c r="W19" s="112">
        <v>1724</v>
      </c>
      <c r="X19" s="112">
        <v>1721</v>
      </c>
      <c r="Y19" s="112">
        <v>1635</v>
      </c>
    </row>
    <row r="20" spans="1:25" ht="14.45" customHeight="1" x14ac:dyDescent="0.25">
      <c r="A20" s="41" t="s">
        <v>11</v>
      </c>
      <c r="B20" s="4" t="s">
        <v>286</v>
      </c>
      <c r="C20" s="109">
        <v>1527</v>
      </c>
      <c r="D20" s="4"/>
      <c r="E20" s="4"/>
      <c r="F20" s="4"/>
      <c r="G20" s="4"/>
      <c r="H20" s="4"/>
      <c r="I20" s="127" t="s">
        <v>180</v>
      </c>
      <c r="J20" s="127" t="s">
        <v>180</v>
      </c>
      <c r="K20" s="41"/>
      <c r="L20" s="41"/>
      <c r="M20" s="41"/>
      <c r="N20" s="127" t="s">
        <v>180</v>
      </c>
      <c r="O20" s="127" t="s">
        <v>180</v>
      </c>
      <c r="P20" s="4"/>
      <c r="Q20" s="4"/>
      <c r="R20" s="41"/>
      <c r="S20" s="41"/>
      <c r="T20" s="41"/>
      <c r="U20" s="41"/>
      <c r="V20" s="82"/>
      <c r="W20" s="112"/>
      <c r="X20" s="142"/>
      <c r="Y20" s="142"/>
    </row>
    <row r="21" spans="1:25" ht="14.45" customHeight="1" x14ac:dyDescent="0.25">
      <c r="A21" s="41" t="s">
        <v>12</v>
      </c>
      <c r="B21" s="4" t="s">
        <v>120</v>
      </c>
      <c r="C21" s="109">
        <v>1493</v>
      </c>
      <c r="D21" s="109">
        <v>1364</v>
      </c>
      <c r="E21" s="4"/>
      <c r="F21" s="109">
        <v>1286</v>
      </c>
      <c r="G21" s="4">
        <v>1240</v>
      </c>
      <c r="H21" s="109">
        <v>1148</v>
      </c>
      <c r="I21" s="127" t="s">
        <v>180</v>
      </c>
      <c r="J21" s="100"/>
      <c r="K21" s="102"/>
      <c r="L21" s="102"/>
      <c r="M21" s="102"/>
      <c r="N21" s="100"/>
      <c r="O21" s="100"/>
      <c r="P21" s="100"/>
      <c r="Q21" s="4"/>
      <c r="R21" s="127"/>
      <c r="S21" s="127"/>
      <c r="T21" s="127"/>
      <c r="U21" s="127"/>
      <c r="V21" s="126"/>
      <c r="W21" s="112"/>
      <c r="X21" s="112"/>
      <c r="Y21" s="112"/>
    </row>
    <row r="22" spans="1:25" ht="14.45" customHeight="1" x14ac:dyDescent="0.25">
      <c r="A22" s="41" t="s">
        <v>13</v>
      </c>
      <c r="B22" s="107" t="s">
        <v>67</v>
      </c>
      <c r="C22" s="107">
        <v>1477</v>
      </c>
      <c r="D22" s="107">
        <v>1468</v>
      </c>
      <c r="E22" s="107">
        <v>1497</v>
      </c>
      <c r="F22" s="107">
        <v>1517</v>
      </c>
      <c r="G22" s="107">
        <v>1534</v>
      </c>
      <c r="H22" s="109">
        <v>1537</v>
      </c>
      <c r="I22" s="108">
        <v>1509</v>
      </c>
      <c r="J22" s="107">
        <v>1458</v>
      </c>
      <c r="K22" s="110">
        <v>1476</v>
      </c>
      <c r="L22" s="110">
        <v>1462</v>
      </c>
      <c r="M22" s="108">
        <v>1481</v>
      </c>
      <c r="N22" s="109">
        <v>1471</v>
      </c>
      <c r="O22" s="109">
        <v>1469</v>
      </c>
      <c r="P22" s="107">
        <v>1408</v>
      </c>
      <c r="Q22" s="130" t="s">
        <v>175</v>
      </c>
      <c r="R22" s="4"/>
      <c r="S22" s="4"/>
      <c r="T22" s="4"/>
      <c r="U22" s="4"/>
      <c r="W22" s="124"/>
      <c r="X22" s="124"/>
      <c r="Y22" s="124"/>
    </row>
    <row r="23" spans="1:25" ht="14.45" customHeight="1" x14ac:dyDescent="0.25">
      <c r="A23" s="41" t="s">
        <v>14</v>
      </c>
      <c r="B23" s="115" t="s">
        <v>31</v>
      </c>
      <c r="C23" s="115">
        <v>1454</v>
      </c>
      <c r="D23" s="115">
        <v>1498</v>
      </c>
      <c r="E23" s="115">
        <v>1507</v>
      </c>
      <c r="F23" s="115">
        <v>1489</v>
      </c>
      <c r="G23" s="115">
        <v>1472</v>
      </c>
      <c r="H23" s="115">
        <v>1502</v>
      </c>
      <c r="I23" s="116">
        <v>1529</v>
      </c>
      <c r="J23" s="115">
        <v>1506</v>
      </c>
      <c r="K23" s="114">
        <v>1466</v>
      </c>
      <c r="L23" s="114">
        <v>1550</v>
      </c>
      <c r="M23" s="114">
        <v>1550</v>
      </c>
      <c r="N23" s="115">
        <v>1560</v>
      </c>
      <c r="O23" s="115">
        <v>1564</v>
      </c>
      <c r="P23" s="115">
        <v>1558</v>
      </c>
      <c r="Q23" s="115">
        <v>1596</v>
      </c>
      <c r="R23" s="114">
        <v>1620</v>
      </c>
      <c r="S23" s="114">
        <v>1612</v>
      </c>
      <c r="T23" s="118">
        <v>1628</v>
      </c>
      <c r="U23" s="119">
        <v>1618</v>
      </c>
      <c r="V23" s="120"/>
      <c r="W23" s="121">
        <v>1649</v>
      </c>
      <c r="X23" s="121">
        <v>1657</v>
      </c>
      <c r="Y23" s="121">
        <v>1652</v>
      </c>
    </row>
    <row r="24" spans="1:25" ht="14.45" customHeight="1" x14ac:dyDescent="0.25">
      <c r="A24" s="41" t="s">
        <v>15</v>
      </c>
      <c r="B24" s="107" t="s">
        <v>179</v>
      </c>
      <c r="C24" s="323">
        <v>1437</v>
      </c>
      <c r="D24" s="323">
        <v>1481</v>
      </c>
      <c r="E24" s="323">
        <v>1481</v>
      </c>
      <c r="F24" s="323">
        <v>1444</v>
      </c>
      <c r="G24" s="323">
        <v>1459</v>
      </c>
      <c r="H24" s="323">
        <v>1429</v>
      </c>
      <c r="I24" s="324">
        <v>1480</v>
      </c>
      <c r="J24" s="319">
        <v>1491</v>
      </c>
      <c r="K24" s="321">
        <v>1487</v>
      </c>
      <c r="L24" s="324">
        <v>1441</v>
      </c>
      <c r="M24" s="324">
        <v>1455</v>
      </c>
      <c r="N24" s="323">
        <v>1442</v>
      </c>
      <c r="O24" s="323">
        <v>1450</v>
      </c>
      <c r="P24" s="319">
        <v>1479</v>
      </c>
      <c r="Q24" s="323">
        <v>1435</v>
      </c>
      <c r="R24" s="324">
        <v>1424</v>
      </c>
      <c r="S24" s="322">
        <v>1367</v>
      </c>
      <c r="T24" s="322">
        <v>1352</v>
      </c>
      <c r="U24" s="322" t="s">
        <v>175</v>
      </c>
      <c r="V24" s="120"/>
      <c r="W24" s="121"/>
      <c r="X24" s="121"/>
      <c r="Y24" s="121"/>
    </row>
    <row r="25" spans="1:25" ht="14.45" customHeight="1" x14ac:dyDescent="0.25">
      <c r="A25" s="41" t="s">
        <v>16</v>
      </c>
      <c r="B25" s="4" t="s">
        <v>118</v>
      </c>
      <c r="C25" s="4">
        <v>1431</v>
      </c>
      <c r="D25" s="109">
        <v>1519</v>
      </c>
      <c r="E25" s="109">
        <v>1467</v>
      </c>
      <c r="F25" s="4">
        <v>1195</v>
      </c>
      <c r="G25" s="109">
        <v>1211</v>
      </c>
      <c r="H25" s="109">
        <v>1158</v>
      </c>
      <c r="I25" s="99">
        <v>1106</v>
      </c>
      <c r="J25" s="127"/>
      <c r="K25" s="127"/>
      <c r="L25" s="41"/>
      <c r="M25" s="4"/>
      <c r="N25" s="4"/>
      <c r="O25" s="127"/>
      <c r="P25" s="4"/>
      <c r="Q25" s="4"/>
      <c r="R25" s="41"/>
      <c r="S25" s="41"/>
      <c r="T25" s="130"/>
      <c r="U25" s="41"/>
      <c r="V25" s="82"/>
      <c r="W25" s="142"/>
      <c r="X25" s="112"/>
      <c r="Y25" s="142"/>
    </row>
    <row r="26" spans="1:25" ht="14.45" customHeight="1" x14ac:dyDescent="0.25">
      <c r="A26" s="41" t="s">
        <v>17</v>
      </c>
      <c r="B26" s="7" t="s">
        <v>343</v>
      </c>
      <c r="C26" s="135">
        <v>1415</v>
      </c>
      <c r="D26" s="135">
        <v>1195</v>
      </c>
      <c r="E26" s="4">
        <v>1141</v>
      </c>
      <c r="F26" s="127"/>
      <c r="G26" s="7"/>
      <c r="H26" s="127"/>
      <c r="I26" s="127"/>
      <c r="J26" s="127"/>
      <c r="K26" s="127"/>
      <c r="L26" s="127"/>
      <c r="M26" s="136"/>
      <c r="N26" s="137"/>
      <c r="O26" s="137"/>
      <c r="P26" s="137"/>
      <c r="Q26" s="137"/>
      <c r="R26" s="136"/>
      <c r="S26" s="137"/>
      <c r="T26" s="136"/>
      <c r="U26" s="136"/>
      <c r="V26" s="144"/>
      <c r="W26" s="142"/>
      <c r="X26" s="112"/>
      <c r="Y26" s="142"/>
    </row>
    <row r="27" spans="1:25" ht="14.45" customHeight="1" x14ac:dyDescent="0.25">
      <c r="A27" s="41" t="s">
        <v>18</v>
      </c>
      <c r="B27" s="7" t="s">
        <v>268</v>
      </c>
      <c r="C27" s="135">
        <v>1415</v>
      </c>
      <c r="D27" s="7">
        <v>1228</v>
      </c>
      <c r="E27" s="4"/>
      <c r="F27" s="109"/>
      <c r="G27" s="127"/>
      <c r="H27" s="4"/>
      <c r="I27" s="101"/>
      <c r="J27" s="127"/>
      <c r="K27" s="127"/>
      <c r="L27" s="41"/>
      <c r="M27" s="4"/>
      <c r="N27" s="4"/>
      <c r="O27" s="127"/>
      <c r="P27" s="4"/>
      <c r="Q27" s="4"/>
      <c r="R27" s="41"/>
      <c r="S27" s="41"/>
      <c r="T27" s="130"/>
      <c r="U27" s="41"/>
      <c r="V27" s="82"/>
      <c r="W27" s="142"/>
      <c r="X27" s="112"/>
      <c r="Y27" s="142"/>
    </row>
    <row r="28" spans="1:25" ht="14.45" customHeight="1" x14ac:dyDescent="0.25">
      <c r="A28" s="41" t="s">
        <v>19</v>
      </c>
      <c r="B28" s="4" t="s">
        <v>105</v>
      </c>
      <c r="C28" s="4">
        <v>1405</v>
      </c>
      <c r="D28" s="4">
        <v>1385</v>
      </c>
      <c r="E28" s="4">
        <v>1381</v>
      </c>
      <c r="F28" s="4">
        <v>1424</v>
      </c>
      <c r="G28" s="4">
        <v>1429</v>
      </c>
      <c r="H28" s="4">
        <v>1454</v>
      </c>
      <c r="I28" s="99">
        <v>1475</v>
      </c>
      <c r="J28" s="4">
        <v>1462</v>
      </c>
      <c r="K28" s="108">
        <v>1482</v>
      </c>
      <c r="L28" s="41">
        <v>1303</v>
      </c>
      <c r="M28" s="41"/>
      <c r="N28" s="4"/>
      <c r="O28" s="4"/>
      <c r="P28" s="4"/>
      <c r="Q28" s="4"/>
      <c r="R28" s="4"/>
      <c r="S28" s="4"/>
      <c r="T28" s="4"/>
      <c r="U28" s="4"/>
      <c r="W28" s="142"/>
      <c r="X28" s="112"/>
      <c r="Y28" s="142"/>
    </row>
    <row r="29" spans="1:25" ht="14.45" customHeight="1" x14ac:dyDescent="0.25">
      <c r="A29" s="41" t="s">
        <v>20</v>
      </c>
      <c r="B29" s="4" t="s">
        <v>115</v>
      </c>
      <c r="C29" s="4">
        <v>1394</v>
      </c>
      <c r="D29" s="4">
        <v>1410</v>
      </c>
      <c r="E29" s="4"/>
      <c r="F29" s="4">
        <v>1402</v>
      </c>
      <c r="G29" s="4">
        <v>1392</v>
      </c>
      <c r="H29" s="4">
        <v>1352</v>
      </c>
      <c r="I29" s="108">
        <v>1481</v>
      </c>
      <c r="J29" s="127" t="s">
        <v>180</v>
      </c>
      <c r="K29" s="127"/>
      <c r="L29" s="127"/>
      <c r="M29" s="41"/>
      <c r="N29" s="4"/>
      <c r="O29" s="4"/>
      <c r="P29" s="4"/>
      <c r="Q29" s="4"/>
      <c r="R29" s="4"/>
      <c r="S29" s="4"/>
      <c r="T29" s="4"/>
      <c r="U29" s="4"/>
      <c r="W29" s="142"/>
      <c r="X29" s="112"/>
      <c r="Y29" s="142"/>
    </row>
    <row r="30" spans="1:25" ht="14.45" customHeight="1" x14ac:dyDescent="0.25">
      <c r="A30" s="41" t="s">
        <v>21</v>
      </c>
      <c r="B30" s="4" t="s">
        <v>112</v>
      </c>
      <c r="C30" s="4">
        <v>1382</v>
      </c>
      <c r="D30" s="4">
        <v>1415</v>
      </c>
      <c r="E30" s="109">
        <v>1447</v>
      </c>
      <c r="F30" s="4">
        <v>1426</v>
      </c>
      <c r="G30" s="109">
        <v>1434</v>
      </c>
      <c r="H30" s="109">
        <v>1376</v>
      </c>
      <c r="I30" s="108">
        <v>1361</v>
      </c>
      <c r="J30" s="127" t="s">
        <v>180</v>
      </c>
      <c r="K30" s="127"/>
      <c r="L30" s="41"/>
      <c r="M30" s="4"/>
      <c r="N30" s="4"/>
      <c r="O30" s="127"/>
      <c r="P30" s="4"/>
      <c r="Q30" s="4"/>
      <c r="R30" s="41"/>
      <c r="S30" s="41"/>
      <c r="T30" s="130"/>
      <c r="U30" s="41"/>
      <c r="V30" s="82"/>
      <c r="W30" s="142"/>
      <c r="X30" s="112"/>
      <c r="Y30" s="142"/>
    </row>
    <row r="31" spans="1:25" ht="14.45" customHeight="1" x14ac:dyDescent="0.25">
      <c r="A31" s="41" t="s">
        <v>22</v>
      </c>
      <c r="B31" s="4" t="s">
        <v>141</v>
      </c>
      <c r="C31" s="109">
        <v>1337</v>
      </c>
      <c r="D31" s="4">
        <v>1310</v>
      </c>
      <c r="E31" s="4">
        <v>1245</v>
      </c>
      <c r="F31" s="4">
        <v>1233</v>
      </c>
      <c r="G31" s="4"/>
      <c r="H31" s="109">
        <v>1331</v>
      </c>
      <c r="I31" s="127" t="s">
        <v>180</v>
      </c>
      <c r="J31" s="127" t="s">
        <v>180</v>
      </c>
      <c r="K31" s="127"/>
      <c r="L31" s="41"/>
      <c r="M31" s="4"/>
      <c r="N31" s="4"/>
      <c r="O31" s="127"/>
      <c r="P31" s="4"/>
      <c r="Q31" s="4"/>
      <c r="R31" s="41"/>
      <c r="S31" s="41"/>
      <c r="T31" s="130"/>
      <c r="U31" s="41"/>
      <c r="V31" s="82"/>
      <c r="W31" s="142"/>
      <c r="X31" s="112"/>
      <c r="Y31" s="142"/>
    </row>
    <row r="32" spans="1:25" ht="14.45" customHeight="1" x14ac:dyDescent="0.25">
      <c r="A32" s="41" t="s">
        <v>23</v>
      </c>
      <c r="B32" s="4" t="s">
        <v>188</v>
      </c>
      <c r="C32" s="109">
        <v>1299</v>
      </c>
      <c r="D32" s="4">
        <v>1247</v>
      </c>
      <c r="E32" s="4">
        <v>1222</v>
      </c>
      <c r="F32" s="109">
        <v>1249</v>
      </c>
      <c r="G32" s="127" t="s">
        <v>180</v>
      </c>
      <c r="H32" s="4"/>
      <c r="I32" s="101"/>
      <c r="J32" s="127"/>
      <c r="K32" s="127"/>
      <c r="L32" s="41"/>
      <c r="M32" s="4"/>
      <c r="N32" s="4"/>
      <c r="O32" s="127"/>
      <c r="P32" s="4"/>
      <c r="Q32" s="4"/>
      <c r="R32" s="41"/>
      <c r="S32" s="41"/>
      <c r="T32" s="130"/>
      <c r="U32" s="41"/>
      <c r="V32" s="82"/>
      <c r="W32" s="142"/>
      <c r="X32" s="112"/>
      <c r="Y32" s="142"/>
    </row>
    <row r="33" spans="1:25" ht="14.45" customHeight="1" x14ac:dyDescent="0.25">
      <c r="A33" s="41" t="s">
        <v>24</v>
      </c>
      <c r="B33" s="4" t="s">
        <v>62</v>
      </c>
      <c r="C33" s="4">
        <v>1297</v>
      </c>
      <c r="D33" s="4">
        <v>1323</v>
      </c>
      <c r="E33" s="4">
        <v>1323</v>
      </c>
      <c r="F33" s="4">
        <v>1375</v>
      </c>
      <c r="G33" s="4">
        <v>1335</v>
      </c>
      <c r="H33" s="109">
        <v>1432</v>
      </c>
      <c r="I33" s="127" t="s">
        <v>180</v>
      </c>
      <c r="J33" s="127" t="s">
        <v>180</v>
      </c>
      <c r="K33" s="41"/>
      <c r="L33" s="41"/>
      <c r="M33" s="41"/>
      <c r="N33" s="4"/>
      <c r="O33" s="4"/>
      <c r="P33" s="4"/>
      <c r="Q33" s="4"/>
      <c r="R33" s="127"/>
      <c r="S33" s="41"/>
      <c r="T33" s="41"/>
      <c r="U33" s="41"/>
      <c r="V33" s="82"/>
      <c r="W33" s="143"/>
      <c r="X33" s="143"/>
      <c r="Y33" s="143"/>
    </row>
    <row r="34" spans="1:25" ht="14.45" customHeight="1" x14ac:dyDescent="0.25">
      <c r="A34" s="41" t="s">
        <v>25</v>
      </c>
      <c r="B34" s="100" t="s">
        <v>39</v>
      </c>
      <c r="C34" s="100">
        <v>1242</v>
      </c>
      <c r="D34" s="100">
        <v>1242</v>
      </c>
      <c r="E34" s="100"/>
      <c r="F34" s="100">
        <v>1251</v>
      </c>
      <c r="G34" s="100">
        <v>1277</v>
      </c>
      <c r="H34" s="100"/>
      <c r="I34" s="101">
        <v>1306</v>
      </c>
      <c r="J34" s="100">
        <v>1324</v>
      </c>
      <c r="K34" s="102">
        <v>1322</v>
      </c>
      <c r="L34" s="102">
        <v>1311</v>
      </c>
      <c r="M34" s="102">
        <v>1288</v>
      </c>
      <c r="N34" s="100">
        <v>1315</v>
      </c>
      <c r="O34" s="100">
        <v>1313</v>
      </c>
      <c r="P34" s="100">
        <v>1388</v>
      </c>
      <c r="Q34" s="135">
        <v>1447</v>
      </c>
      <c r="R34" s="127">
        <v>1423</v>
      </c>
      <c r="S34" s="127">
        <v>1422</v>
      </c>
      <c r="T34" s="127">
        <v>1434</v>
      </c>
      <c r="U34" s="127">
        <v>1438</v>
      </c>
      <c r="V34" s="126"/>
      <c r="W34" s="112">
        <v>1442</v>
      </c>
      <c r="X34" s="112">
        <v>1450</v>
      </c>
      <c r="Y34" s="112" t="s">
        <v>175</v>
      </c>
    </row>
    <row r="35" spans="1:25" ht="14.45" customHeight="1" x14ac:dyDescent="0.25">
      <c r="A35" s="41" t="s">
        <v>37</v>
      </c>
      <c r="B35" s="4" t="s">
        <v>137</v>
      </c>
      <c r="C35" s="109">
        <v>1165</v>
      </c>
      <c r="D35" s="127" t="s">
        <v>180</v>
      </c>
      <c r="E35" s="4">
        <v>1013</v>
      </c>
      <c r="F35" s="109">
        <v>1055</v>
      </c>
      <c r="G35" s="127" t="s">
        <v>180</v>
      </c>
      <c r="H35" s="4"/>
      <c r="I35" s="101"/>
      <c r="J35" s="127"/>
      <c r="K35" s="127"/>
      <c r="L35" s="41"/>
      <c r="M35" s="4"/>
      <c r="N35" s="4"/>
      <c r="O35" s="127"/>
      <c r="P35" s="4"/>
      <c r="Q35" s="4"/>
      <c r="R35" s="41"/>
      <c r="S35" s="41"/>
      <c r="T35" s="130"/>
      <c r="U35" s="41"/>
      <c r="V35" s="82"/>
      <c r="W35" s="142"/>
      <c r="X35" s="112"/>
      <c r="Y35" s="142"/>
    </row>
    <row r="36" spans="1:25" ht="14.45" customHeight="1" x14ac:dyDescent="0.25">
      <c r="A36" s="41" t="s">
        <v>38</v>
      </c>
      <c r="B36" s="4" t="s">
        <v>145</v>
      </c>
      <c r="C36" s="4">
        <v>1142</v>
      </c>
      <c r="D36" s="4">
        <v>1122</v>
      </c>
      <c r="E36" s="109">
        <v>1176</v>
      </c>
      <c r="F36" s="127" t="s">
        <v>180</v>
      </c>
      <c r="G36" s="127" t="s">
        <v>180</v>
      </c>
      <c r="H36" s="4"/>
      <c r="I36" s="101"/>
      <c r="J36" s="127"/>
      <c r="K36" s="127"/>
      <c r="L36" s="41"/>
      <c r="M36" s="4"/>
      <c r="N36" s="4"/>
      <c r="O36" s="127"/>
      <c r="P36" s="4"/>
      <c r="Q36" s="4"/>
      <c r="R36" s="41"/>
      <c r="S36" s="41"/>
      <c r="T36" s="130"/>
      <c r="U36" s="41"/>
      <c r="V36" s="82"/>
      <c r="W36" s="142"/>
      <c r="X36" s="112"/>
      <c r="Y36" s="142"/>
    </row>
    <row r="37" spans="1:25" ht="14.45" customHeight="1" x14ac:dyDescent="0.25">
      <c r="A37" s="41" t="s">
        <v>40</v>
      </c>
      <c r="B37" s="4" t="s">
        <v>143</v>
      </c>
      <c r="C37" s="4">
        <v>1122</v>
      </c>
      <c r="D37" s="4">
        <v>1202</v>
      </c>
      <c r="E37" s="109">
        <v>1237</v>
      </c>
      <c r="F37" s="127" t="s">
        <v>180</v>
      </c>
      <c r="G37" s="127"/>
      <c r="H37" s="4"/>
      <c r="I37" s="101"/>
      <c r="J37" s="127"/>
      <c r="K37" s="127"/>
      <c r="L37" s="41"/>
      <c r="M37" s="4"/>
      <c r="N37" s="4"/>
      <c r="O37" s="127"/>
      <c r="P37" s="4"/>
      <c r="Q37" s="4"/>
      <c r="R37" s="41"/>
      <c r="S37" s="41"/>
      <c r="T37" s="130"/>
      <c r="U37" s="41"/>
      <c r="V37" s="82"/>
      <c r="W37" s="142"/>
      <c r="X37" s="112"/>
      <c r="Y37" s="142"/>
    </row>
    <row r="38" spans="1:25" ht="14.45" customHeight="1" x14ac:dyDescent="0.25">
      <c r="A38" s="41" t="s">
        <v>43</v>
      </c>
      <c r="B38" s="283" t="s">
        <v>142</v>
      </c>
      <c r="C38" s="325">
        <v>1045</v>
      </c>
      <c r="D38" s="278" t="s">
        <v>180</v>
      </c>
      <c r="E38" s="278" t="s">
        <v>180</v>
      </c>
      <c r="F38" s="278" t="s">
        <v>180</v>
      </c>
      <c r="G38" s="283"/>
      <c r="H38" s="278" t="s">
        <v>180</v>
      </c>
      <c r="I38" s="278" t="s">
        <v>180</v>
      </c>
      <c r="J38" s="278" t="s">
        <v>180</v>
      </c>
      <c r="K38" s="278" t="s">
        <v>180</v>
      </c>
      <c r="L38" s="278" t="s">
        <v>180</v>
      </c>
      <c r="M38" s="284"/>
      <c r="N38" s="285"/>
      <c r="O38" s="285"/>
      <c r="P38" s="285"/>
      <c r="Q38" s="285"/>
      <c r="R38" s="284"/>
      <c r="S38" s="285"/>
      <c r="T38" s="284"/>
      <c r="U38" s="284"/>
      <c r="V38" s="144"/>
      <c r="W38" s="281"/>
      <c r="X38" s="280"/>
      <c r="Y38" s="281"/>
    </row>
    <row r="39" spans="1:25" ht="14.45" customHeight="1" x14ac:dyDescent="0.25">
      <c r="A39" s="41" t="s">
        <v>44</v>
      </c>
      <c r="B39" s="7" t="s">
        <v>356</v>
      </c>
      <c r="C39" s="127" t="s">
        <v>180</v>
      </c>
      <c r="D39" s="127" t="s">
        <v>180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81"/>
      <c r="X39" s="280"/>
      <c r="Y39" s="281"/>
    </row>
    <row r="40" spans="1:25" ht="14.45" customHeight="1" x14ac:dyDescent="0.25">
      <c r="A40" s="41" t="s">
        <v>45</v>
      </c>
      <c r="B40" s="4" t="s">
        <v>129</v>
      </c>
      <c r="C40" s="127" t="s">
        <v>180</v>
      </c>
      <c r="D40" s="4"/>
      <c r="E40" s="4"/>
      <c r="F40" s="127" t="s">
        <v>180</v>
      </c>
      <c r="G40" s="127" t="s">
        <v>180</v>
      </c>
      <c r="H40" s="127" t="s">
        <v>180</v>
      </c>
      <c r="I40" s="101"/>
      <c r="J40" s="127"/>
      <c r="K40" s="127"/>
      <c r="L40" s="41"/>
      <c r="M40" s="4"/>
      <c r="N40" s="4"/>
      <c r="O40" s="127"/>
      <c r="P40" s="4"/>
      <c r="Q40" s="4"/>
      <c r="R40" s="41"/>
      <c r="S40" s="41"/>
      <c r="T40" s="130"/>
      <c r="U40" s="41"/>
      <c r="V40" s="82"/>
      <c r="W40" s="142"/>
      <c r="X40" s="112"/>
      <c r="Y40" s="142"/>
    </row>
    <row r="41" spans="1:25" s="93" customFormat="1" ht="14.45" customHeight="1" x14ac:dyDescent="0.25">
      <c r="A41" s="94"/>
      <c r="D41" s="145"/>
      <c r="F41" s="145"/>
      <c r="G41" s="145"/>
      <c r="H41" s="145"/>
      <c r="I41" s="145"/>
      <c r="J41" s="145"/>
      <c r="K41" s="145"/>
      <c r="L41" s="94"/>
      <c r="O41" s="145"/>
      <c r="R41" s="94"/>
      <c r="S41" s="94"/>
      <c r="T41" s="282"/>
      <c r="U41" s="94"/>
      <c r="V41" s="82"/>
      <c r="W41" s="274"/>
      <c r="X41" s="275"/>
      <c r="Y41" s="274"/>
    </row>
    <row r="42" spans="1:25" ht="14.45" customHeight="1" x14ac:dyDescent="0.25">
      <c r="A42" s="41" t="s">
        <v>47</v>
      </c>
      <c r="B42" s="4" t="s">
        <v>192</v>
      </c>
      <c r="C42" s="4"/>
      <c r="D42" s="4"/>
      <c r="E42" s="4"/>
      <c r="F42" s="4"/>
      <c r="G42" s="4"/>
      <c r="H42" s="4"/>
      <c r="I42" s="99"/>
      <c r="J42" s="4"/>
      <c r="K42" s="41"/>
      <c r="L42" s="41"/>
      <c r="M42" s="41"/>
      <c r="N42" s="4"/>
      <c r="O42" s="4"/>
      <c r="P42" s="4"/>
      <c r="Q42" s="4"/>
      <c r="R42" s="41"/>
      <c r="S42" s="41"/>
      <c r="T42" s="130"/>
      <c r="U42" s="41"/>
      <c r="V42" s="82"/>
      <c r="W42" s="142"/>
      <c r="X42" s="112">
        <v>2164</v>
      </c>
      <c r="Y42" s="142"/>
    </row>
    <row r="43" spans="1:25" ht="14.45" customHeight="1" x14ac:dyDescent="0.25">
      <c r="A43" s="41" t="s">
        <v>48</v>
      </c>
      <c r="B43" s="107" t="s">
        <v>56</v>
      </c>
      <c r="C43" s="107"/>
      <c r="D43" s="107"/>
      <c r="E43" s="107"/>
      <c r="F43" s="107"/>
      <c r="G43" s="107"/>
      <c r="H43" s="107"/>
      <c r="I43" s="99"/>
      <c r="J43" s="107"/>
      <c r="K43" s="110"/>
      <c r="L43" s="110"/>
      <c r="M43" s="110"/>
      <c r="N43" s="107"/>
      <c r="O43" s="107"/>
      <c r="P43" s="107"/>
      <c r="Q43" s="107"/>
      <c r="R43" s="110"/>
      <c r="S43" s="110"/>
      <c r="T43" s="110"/>
      <c r="U43" s="41">
        <v>2158</v>
      </c>
      <c r="V43" s="82"/>
      <c r="W43" s="142"/>
      <c r="X43" s="142"/>
      <c r="Y43" s="142"/>
    </row>
    <row r="44" spans="1:25" ht="14.45" customHeight="1" x14ac:dyDescent="0.25">
      <c r="A44" s="41" t="s">
        <v>49</v>
      </c>
      <c r="B44" s="4" t="s">
        <v>46</v>
      </c>
      <c r="C44" s="4"/>
      <c r="D44" s="4"/>
      <c r="E44" s="4"/>
      <c r="F44" s="4"/>
      <c r="G44" s="4"/>
      <c r="H44" s="4"/>
      <c r="I44" s="99"/>
      <c r="J44" s="4"/>
      <c r="K44" s="41"/>
      <c r="L44" s="41"/>
      <c r="M44" s="41"/>
      <c r="N44" s="4"/>
      <c r="O44" s="4"/>
      <c r="P44" s="4"/>
      <c r="Q44" s="4"/>
      <c r="R44" s="41"/>
      <c r="S44" s="41"/>
      <c r="T44" s="41"/>
      <c r="U44" s="41"/>
      <c r="V44" s="82"/>
      <c r="W44" s="112">
        <v>2154</v>
      </c>
      <c r="X44" s="142"/>
      <c r="Y44" s="142"/>
    </row>
    <row r="45" spans="1:25" ht="14.45" customHeight="1" x14ac:dyDescent="0.25">
      <c r="A45" s="41" t="s">
        <v>92</v>
      </c>
      <c r="B45" s="4" t="s">
        <v>196</v>
      </c>
      <c r="C45" s="4"/>
      <c r="D45" s="4"/>
      <c r="E45" s="4"/>
      <c r="F45" s="4"/>
      <c r="G45" s="4"/>
      <c r="H45" s="4"/>
      <c r="I45" s="99"/>
      <c r="J45" s="4"/>
      <c r="K45" s="41"/>
      <c r="L45" s="41"/>
      <c r="M45" s="41"/>
      <c r="N45" s="4"/>
      <c r="O45" s="4"/>
      <c r="P45" s="4"/>
      <c r="Q45" s="4"/>
      <c r="R45" s="41"/>
      <c r="S45" s="41"/>
      <c r="T45" s="41"/>
      <c r="U45" s="41"/>
      <c r="V45" s="82"/>
      <c r="W45" s="142"/>
      <c r="X45" s="142"/>
      <c r="Y45" s="112">
        <v>2125</v>
      </c>
    </row>
    <row r="46" spans="1:25" ht="14.45" customHeight="1" x14ac:dyDescent="0.25">
      <c r="A46" s="41" t="s">
        <v>51</v>
      </c>
      <c r="B46" s="4" t="s">
        <v>167</v>
      </c>
      <c r="C46" s="4"/>
      <c r="D46" s="4"/>
      <c r="E46" s="4"/>
      <c r="F46" s="4"/>
      <c r="G46" s="4">
        <v>2102</v>
      </c>
      <c r="H46" s="100"/>
      <c r="I46" s="101"/>
      <c r="J46" s="100"/>
      <c r="K46" s="102"/>
      <c r="L46" s="102"/>
      <c r="M46" s="102"/>
      <c r="N46" s="100"/>
      <c r="O46" s="100"/>
      <c r="P46" s="100"/>
      <c r="Q46" s="100"/>
      <c r="R46" s="102"/>
      <c r="S46" s="102"/>
      <c r="T46" s="102"/>
      <c r="U46" s="102"/>
      <c r="V46" s="103"/>
      <c r="W46" s="104"/>
      <c r="X46" s="104"/>
      <c r="Y46" s="104"/>
    </row>
    <row r="47" spans="1:25" ht="14.45" customHeight="1" x14ac:dyDescent="0.25">
      <c r="A47" s="41" t="s">
        <v>53</v>
      </c>
      <c r="B47" s="107" t="s">
        <v>57</v>
      </c>
      <c r="C47" s="107"/>
      <c r="D47" s="107"/>
      <c r="E47" s="107"/>
      <c r="F47" s="107"/>
      <c r="G47" s="107"/>
      <c r="H47" s="107"/>
      <c r="I47" s="99"/>
      <c r="J47" s="107"/>
      <c r="K47" s="110"/>
      <c r="L47" s="110"/>
      <c r="M47" s="110"/>
      <c r="N47" s="109">
        <v>2069</v>
      </c>
      <c r="O47" s="109">
        <v>1959</v>
      </c>
      <c r="P47" s="107"/>
      <c r="Q47" s="109">
        <v>1929</v>
      </c>
      <c r="R47" s="110">
        <v>1758</v>
      </c>
      <c r="S47" s="110">
        <v>1764</v>
      </c>
      <c r="T47" s="108">
        <v>1775</v>
      </c>
      <c r="U47" s="41">
        <v>1726</v>
      </c>
      <c r="V47" s="82"/>
      <c r="W47" s="142"/>
      <c r="X47" s="142"/>
      <c r="Y47" s="142"/>
    </row>
    <row r="48" spans="1:25" ht="14.45" customHeight="1" x14ac:dyDescent="0.25">
      <c r="A48" s="41" t="s">
        <v>54</v>
      </c>
      <c r="B48" s="100" t="s">
        <v>199</v>
      </c>
      <c r="C48" s="100"/>
      <c r="D48" s="100"/>
      <c r="E48" s="100"/>
      <c r="F48" s="100"/>
      <c r="G48" s="100"/>
      <c r="H48" s="100"/>
      <c r="I48" s="101"/>
      <c r="J48" s="100"/>
      <c r="K48" s="102"/>
      <c r="L48" s="102"/>
      <c r="M48" s="102"/>
      <c r="N48" s="100"/>
      <c r="O48" s="100"/>
      <c r="P48" s="100"/>
      <c r="Q48" s="100"/>
      <c r="R48" s="102"/>
      <c r="S48" s="102"/>
      <c r="T48" s="102"/>
      <c r="U48" s="102"/>
      <c r="V48" s="111"/>
      <c r="W48" s="112">
        <v>2065</v>
      </c>
      <c r="X48" s="122"/>
      <c r="Y48" s="122"/>
    </row>
    <row r="49" spans="1:25" ht="14.45" customHeight="1" x14ac:dyDescent="0.25">
      <c r="A49" s="41" t="s">
        <v>55</v>
      </c>
      <c r="B49" s="107" t="s">
        <v>64</v>
      </c>
      <c r="C49" s="107"/>
      <c r="D49" s="107"/>
      <c r="E49" s="107"/>
      <c r="F49" s="107"/>
      <c r="G49" s="107">
        <v>2064</v>
      </c>
      <c r="H49" s="107"/>
      <c r="I49" s="108">
        <v>2164</v>
      </c>
      <c r="J49" s="109">
        <v>1997</v>
      </c>
      <c r="K49" s="108">
        <v>1913</v>
      </c>
      <c r="L49" s="108">
        <v>1875</v>
      </c>
      <c r="M49" s="110">
        <v>1713</v>
      </c>
      <c r="N49" s="107"/>
      <c r="O49" s="109">
        <v>1776</v>
      </c>
      <c r="P49" s="109">
        <v>1700</v>
      </c>
      <c r="Q49" s="107">
        <v>1519</v>
      </c>
      <c r="R49" s="110"/>
      <c r="S49" s="102"/>
      <c r="T49" s="102"/>
      <c r="U49" s="102"/>
      <c r="V49" s="111"/>
      <c r="W49" s="112"/>
      <c r="X49" s="112"/>
      <c r="Y49" s="112"/>
    </row>
    <row r="50" spans="1:25" ht="14.45" customHeight="1" x14ac:dyDescent="0.25">
      <c r="A50" s="41" t="s">
        <v>59</v>
      </c>
      <c r="B50" s="4" t="s">
        <v>66</v>
      </c>
      <c r="C50" s="4"/>
      <c r="D50" s="4"/>
      <c r="E50" s="4"/>
      <c r="F50" s="4"/>
      <c r="G50" s="4">
        <v>2059</v>
      </c>
      <c r="H50" s="108">
        <v>2108</v>
      </c>
      <c r="I50" s="108">
        <v>2029</v>
      </c>
      <c r="J50" s="109">
        <v>1871</v>
      </c>
      <c r="K50" s="108">
        <v>1828</v>
      </c>
      <c r="L50" s="108">
        <v>1785</v>
      </c>
      <c r="M50" s="41"/>
      <c r="N50" s="4">
        <v>1498</v>
      </c>
      <c r="O50" s="109">
        <v>1524</v>
      </c>
      <c r="P50" s="109">
        <v>1500</v>
      </c>
      <c r="Q50" s="113">
        <v>1388</v>
      </c>
      <c r="R50" s="114"/>
      <c r="S50" s="114"/>
      <c r="T50" s="114"/>
      <c r="U50" s="114"/>
      <c r="V50" s="103"/>
      <c r="W50" s="104"/>
      <c r="X50" s="104"/>
      <c r="Y50" s="104"/>
    </row>
    <row r="51" spans="1:25" ht="14.45" customHeight="1" x14ac:dyDescent="0.25">
      <c r="A51" s="41" t="s">
        <v>184</v>
      </c>
      <c r="B51" s="7" t="s">
        <v>60</v>
      </c>
      <c r="C51" s="7"/>
      <c r="D51" s="7"/>
      <c r="E51" s="7"/>
      <c r="F51" s="7"/>
      <c r="G51" s="7"/>
      <c r="H51" s="7"/>
      <c r="I51" s="101"/>
      <c r="J51" s="7">
        <v>2058</v>
      </c>
      <c r="K51" s="141">
        <v>2154</v>
      </c>
      <c r="L51" s="146"/>
      <c r="M51" s="146"/>
      <c r="N51" s="135">
        <v>2075</v>
      </c>
      <c r="O51" s="7">
        <v>1857</v>
      </c>
      <c r="P51" s="7"/>
      <c r="Q51" s="135">
        <v>1908</v>
      </c>
      <c r="R51" s="141">
        <v>1674</v>
      </c>
      <c r="S51" s="141">
        <v>1639</v>
      </c>
      <c r="T51" s="146">
        <v>1569</v>
      </c>
      <c r="U51" s="41"/>
      <c r="V51" s="82"/>
      <c r="W51" s="142"/>
      <c r="X51" s="142"/>
      <c r="Y51" s="142"/>
    </row>
    <row r="52" spans="1:25" ht="14.45" customHeight="1" x14ac:dyDescent="0.25">
      <c r="A52" s="41" t="s">
        <v>185</v>
      </c>
      <c r="B52" s="100" t="s">
        <v>27</v>
      </c>
      <c r="C52" s="100"/>
      <c r="D52" s="100"/>
      <c r="E52" s="100"/>
      <c r="F52" s="100"/>
      <c r="G52" s="100"/>
      <c r="H52" s="100"/>
      <c r="I52" s="101">
        <v>2024</v>
      </c>
      <c r="J52" s="100"/>
      <c r="K52" s="102"/>
      <c r="L52" s="102"/>
      <c r="M52" s="102"/>
      <c r="N52" s="100"/>
      <c r="O52" s="100">
        <v>2034</v>
      </c>
      <c r="P52" s="100"/>
      <c r="Q52" s="100"/>
      <c r="R52" s="102"/>
      <c r="S52" s="102">
        <v>2066</v>
      </c>
      <c r="T52" s="102">
        <v>2067</v>
      </c>
      <c r="U52" s="102"/>
      <c r="V52" s="111"/>
      <c r="W52" s="122"/>
      <c r="X52" s="112">
        <v>2079</v>
      </c>
      <c r="Y52" s="112">
        <v>2046</v>
      </c>
    </row>
    <row r="53" spans="1:25" ht="14.45" customHeight="1" x14ac:dyDescent="0.25">
      <c r="A53" s="41" t="s">
        <v>186</v>
      </c>
      <c r="B53" s="4" t="s">
        <v>206</v>
      </c>
      <c r="C53" s="4"/>
      <c r="D53" s="4"/>
      <c r="E53" s="4"/>
      <c r="F53" s="4"/>
      <c r="G53" s="4"/>
      <c r="H53" s="4"/>
      <c r="I53" s="99"/>
      <c r="J53" s="4"/>
      <c r="K53" s="41"/>
      <c r="L53" s="41"/>
      <c r="M53" s="41"/>
      <c r="N53" s="4"/>
      <c r="O53" s="4"/>
      <c r="P53" s="4"/>
      <c r="Q53" s="4"/>
      <c r="R53" s="41"/>
      <c r="S53" s="41"/>
      <c r="T53" s="41"/>
      <c r="U53" s="41"/>
      <c r="V53" s="82"/>
      <c r="W53" s="142"/>
      <c r="X53" s="112">
        <v>2009</v>
      </c>
      <c r="Y53" s="142"/>
    </row>
    <row r="54" spans="1:25" ht="14.45" customHeight="1" x14ac:dyDescent="0.25">
      <c r="A54" s="41" t="s">
        <v>187</v>
      </c>
      <c r="B54" s="4" t="s">
        <v>26</v>
      </c>
      <c r="C54" s="4"/>
      <c r="D54" s="4">
        <v>2000</v>
      </c>
      <c r="E54" s="4"/>
      <c r="F54" s="4"/>
      <c r="G54" s="4"/>
      <c r="H54" s="4"/>
      <c r="I54" s="99"/>
      <c r="J54" s="4"/>
      <c r="K54" s="41"/>
      <c r="L54" s="41">
        <v>2055</v>
      </c>
      <c r="M54" s="41">
        <v>2079</v>
      </c>
      <c r="N54" s="4"/>
      <c r="O54" s="4"/>
      <c r="P54" s="4"/>
      <c r="Q54" s="4"/>
      <c r="R54" s="41"/>
      <c r="S54" s="41">
        <v>2124</v>
      </c>
      <c r="T54" s="41"/>
      <c r="U54" s="41"/>
      <c r="V54" s="82"/>
      <c r="W54" s="142"/>
      <c r="X54" s="142"/>
      <c r="Y54" s="112">
        <v>2111</v>
      </c>
    </row>
    <row r="55" spans="1:25" ht="14.45" customHeight="1" x14ac:dyDescent="0.25">
      <c r="A55" s="41" t="s">
        <v>189</v>
      </c>
      <c r="B55" s="100" t="s">
        <v>52</v>
      </c>
      <c r="C55" s="100"/>
      <c r="D55" s="100"/>
      <c r="E55" s="100"/>
      <c r="F55" s="100"/>
      <c r="G55" s="100"/>
      <c r="H55" s="100"/>
      <c r="I55" s="101"/>
      <c r="J55" s="100"/>
      <c r="K55" s="102"/>
      <c r="L55" s="102"/>
      <c r="M55" s="102"/>
      <c r="N55" s="100">
        <v>1969</v>
      </c>
      <c r="O55" s="100"/>
      <c r="P55" s="100"/>
      <c r="Q55" s="100"/>
      <c r="R55" s="102"/>
      <c r="S55" s="102"/>
      <c r="T55" s="102"/>
      <c r="U55" s="102">
        <v>1991</v>
      </c>
      <c r="V55" s="111"/>
      <c r="W55" s="147">
        <v>2072</v>
      </c>
      <c r="X55" s="147"/>
      <c r="Y55" s="147"/>
    </row>
    <row r="56" spans="1:25" ht="14.45" customHeight="1" x14ac:dyDescent="0.25">
      <c r="A56" s="41" t="s">
        <v>191</v>
      </c>
      <c r="B56" s="107" t="s">
        <v>209</v>
      </c>
      <c r="C56" s="107"/>
      <c r="D56" s="107"/>
      <c r="E56" s="107"/>
      <c r="F56" s="107"/>
      <c r="G56" s="107"/>
      <c r="H56" s="107"/>
      <c r="I56" s="99"/>
      <c r="J56" s="107"/>
      <c r="K56" s="110"/>
      <c r="L56" s="110"/>
      <c r="M56" s="110"/>
      <c r="N56" s="107"/>
      <c r="O56" s="107"/>
      <c r="P56" s="107"/>
      <c r="Q56" s="107"/>
      <c r="R56" s="110"/>
      <c r="S56" s="110"/>
      <c r="T56" s="110"/>
      <c r="U56" s="41">
        <v>1968</v>
      </c>
      <c r="V56" s="82"/>
      <c r="W56" s="142"/>
      <c r="X56" s="122"/>
      <c r="Y56" s="122"/>
    </row>
    <row r="57" spans="1:25" ht="14.45" customHeight="1" x14ac:dyDescent="0.25">
      <c r="A57" s="41" t="s">
        <v>193</v>
      </c>
      <c r="B57" s="100" t="s">
        <v>211</v>
      </c>
      <c r="C57" s="100"/>
      <c r="D57" s="100"/>
      <c r="E57" s="100"/>
      <c r="F57" s="100"/>
      <c r="G57" s="100"/>
      <c r="H57" s="100"/>
      <c r="I57" s="101"/>
      <c r="J57" s="100"/>
      <c r="K57" s="102"/>
      <c r="L57" s="102"/>
      <c r="M57" s="102"/>
      <c r="N57" s="100"/>
      <c r="O57" s="100"/>
      <c r="P57" s="100"/>
      <c r="Q57" s="100"/>
      <c r="R57" s="102"/>
      <c r="S57" s="102"/>
      <c r="T57" s="102"/>
      <c r="U57" s="102"/>
      <c r="V57" s="111"/>
      <c r="W57" s="112">
        <v>1962</v>
      </c>
      <c r="X57" s="104"/>
      <c r="Y57" s="104"/>
    </row>
    <row r="58" spans="1:25" ht="14.45" customHeight="1" x14ac:dyDescent="0.25">
      <c r="A58" s="41" t="s">
        <v>194</v>
      </c>
      <c r="B58" s="107" t="s">
        <v>110</v>
      </c>
      <c r="C58" s="272">
        <v>1951</v>
      </c>
      <c r="D58" s="107">
        <v>1591</v>
      </c>
      <c r="E58" s="107">
        <v>1556</v>
      </c>
      <c r="F58" s="107">
        <v>1520</v>
      </c>
      <c r="G58" s="109">
        <v>1668</v>
      </c>
      <c r="H58" s="99">
        <v>1309</v>
      </c>
      <c r="I58" s="107">
        <v>1379</v>
      </c>
      <c r="J58" s="41"/>
      <c r="K58" s="41"/>
      <c r="L58" s="41"/>
      <c r="M58" s="4"/>
      <c r="N58" s="4"/>
      <c r="O58" s="4"/>
      <c r="P58" s="4"/>
      <c r="Q58" s="4"/>
      <c r="R58" s="4"/>
      <c r="S58" s="4"/>
      <c r="T58" s="4"/>
      <c r="U58" s="54"/>
      <c r="V58" s="124"/>
      <c r="W58" s="124"/>
      <c r="X58" s="124"/>
      <c r="Y58" s="104"/>
    </row>
    <row r="59" spans="1:25" ht="14.45" customHeight="1" x14ac:dyDescent="0.25">
      <c r="A59" s="41" t="s">
        <v>195</v>
      </c>
      <c r="B59" s="100" t="s">
        <v>213</v>
      </c>
      <c r="C59" s="100"/>
      <c r="D59" s="100"/>
      <c r="E59" s="100"/>
      <c r="F59" s="100"/>
      <c r="G59" s="100"/>
      <c r="H59" s="100"/>
      <c r="I59" s="101"/>
      <c r="J59" s="100"/>
      <c r="K59" s="102"/>
      <c r="L59" s="102"/>
      <c r="M59" s="102"/>
      <c r="N59" s="100"/>
      <c r="O59" s="100"/>
      <c r="P59" s="100"/>
      <c r="Q59" s="100"/>
      <c r="R59" s="102"/>
      <c r="S59" s="102"/>
      <c r="T59" s="102"/>
      <c r="U59" s="102"/>
      <c r="V59" s="111"/>
      <c r="W59" s="112">
        <v>1940</v>
      </c>
      <c r="X59" s="112">
        <v>1918</v>
      </c>
      <c r="Y59" s="112">
        <v>1899</v>
      </c>
    </row>
    <row r="60" spans="1:25" ht="14.45" customHeight="1" x14ac:dyDescent="0.25">
      <c r="A60" s="41" t="s">
        <v>197</v>
      </c>
      <c r="B60" s="4" t="s">
        <v>215</v>
      </c>
      <c r="C60" s="4"/>
      <c r="D60" s="4"/>
      <c r="E60" s="4"/>
      <c r="F60" s="4"/>
      <c r="G60" s="4"/>
      <c r="H60" s="4"/>
      <c r="I60" s="99"/>
      <c r="J60" s="4"/>
      <c r="K60" s="41"/>
      <c r="L60" s="41"/>
      <c r="M60" s="41"/>
      <c r="N60" s="4"/>
      <c r="O60" s="4"/>
      <c r="P60" s="4"/>
      <c r="Q60" s="4">
        <v>1927</v>
      </c>
      <c r="R60" s="41"/>
      <c r="S60" s="41"/>
      <c r="T60" s="41"/>
      <c r="U60" s="41"/>
      <c r="V60" s="82"/>
      <c r="W60" s="142"/>
      <c r="X60" s="112">
        <v>1999</v>
      </c>
      <c r="Y60" s="142"/>
    </row>
    <row r="61" spans="1:25" ht="14.45" customHeight="1" x14ac:dyDescent="0.25">
      <c r="A61" s="41" t="s">
        <v>198</v>
      </c>
      <c r="B61" s="4" t="s">
        <v>203</v>
      </c>
      <c r="C61" s="4"/>
      <c r="D61" s="4"/>
      <c r="E61" s="4">
        <v>1910</v>
      </c>
      <c r="F61" s="4"/>
      <c r="G61" s="4"/>
      <c r="H61" s="4"/>
      <c r="I61" s="99">
        <v>2035</v>
      </c>
      <c r="J61" s="107"/>
      <c r="K61" s="110"/>
      <c r="L61" s="110"/>
      <c r="M61" s="114"/>
      <c r="N61" s="115"/>
      <c r="O61" s="115"/>
      <c r="P61" s="107"/>
      <c r="Q61" s="130"/>
      <c r="R61" s="4"/>
      <c r="S61" s="4"/>
      <c r="T61" s="4"/>
      <c r="U61" s="4"/>
      <c r="W61" s="124"/>
      <c r="X61" s="124"/>
      <c r="Y61" s="124"/>
    </row>
    <row r="62" spans="1:25" ht="14.45" customHeight="1" x14ac:dyDescent="0.25">
      <c r="A62" s="41" t="s">
        <v>200</v>
      </c>
      <c r="B62" s="4" t="s">
        <v>217</v>
      </c>
      <c r="C62" s="4"/>
      <c r="D62" s="4"/>
      <c r="E62" s="4"/>
      <c r="F62" s="4"/>
      <c r="G62" s="4"/>
      <c r="H62" s="4"/>
      <c r="I62" s="99"/>
      <c r="J62" s="4"/>
      <c r="K62" s="41"/>
      <c r="L62" s="41"/>
      <c r="M62" s="41"/>
      <c r="N62" s="4"/>
      <c r="O62" s="4">
        <v>1904</v>
      </c>
      <c r="P62" s="4"/>
      <c r="Q62" s="4"/>
      <c r="R62" s="41"/>
      <c r="S62" s="41"/>
      <c r="T62" s="41"/>
      <c r="U62" s="41"/>
      <c r="V62" s="82"/>
      <c r="W62" s="142"/>
      <c r="X62" s="112">
        <v>2040</v>
      </c>
      <c r="Y62" s="142"/>
    </row>
    <row r="63" spans="1:25" ht="14.45" customHeight="1" x14ac:dyDescent="0.25">
      <c r="A63" s="41" t="s">
        <v>201</v>
      </c>
      <c r="B63" s="100" t="s">
        <v>219</v>
      </c>
      <c r="C63" s="100"/>
      <c r="D63" s="100"/>
      <c r="E63" s="100"/>
      <c r="F63" s="100"/>
      <c r="G63" s="100"/>
      <c r="H63" s="100">
        <v>1902</v>
      </c>
      <c r="I63" s="99"/>
      <c r="J63" s="4"/>
      <c r="K63" s="41"/>
      <c r="L63" s="41"/>
      <c r="M63" s="41"/>
      <c r="N63" s="4"/>
      <c r="O63" s="4"/>
      <c r="P63" s="4"/>
      <c r="Q63" s="4"/>
      <c r="R63" s="41"/>
      <c r="S63" s="41"/>
      <c r="T63" s="41"/>
      <c r="U63" s="41"/>
      <c r="V63" s="82"/>
      <c r="W63" s="142"/>
      <c r="X63" s="112"/>
      <c r="Y63" s="142"/>
    </row>
    <row r="64" spans="1:25" ht="14.45" customHeight="1" x14ac:dyDescent="0.25">
      <c r="A64" s="41" t="s">
        <v>202</v>
      </c>
      <c r="B64" s="4" t="s">
        <v>93</v>
      </c>
      <c r="C64" s="4"/>
      <c r="D64" s="4"/>
      <c r="E64" s="4"/>
      <c r="F64" s="4"/>
      <c r="G64" s="4"/>
      <c r="H64" s="4"/>
      <c r="I64" s="99"/>
      <c r="J64" s="4"/>
      <c r="K64" s="41"/>
      <c r="L64" s="108">
        <v>1854</v>
      </c>
      <c r="M64" s="41">
        <v>1674</v>
      </c>
      <c r="N64" s="4"/>
      <c r="O64" s="100"/>
      <c r="P64" s="100"/>
      <c r="Q64" s="100"/>
      <c r="R64" s="4"/>
      <c r="S64" s="4"/>
      <c r="T64" s="4"/>
      <c r="U64" s="4"/>
      <c r="W64" s="124"/>
      <c r="X64" s="124"/>
      <c r="Y64" s="124"/>
    </row>
    <row r="65" spans="1:25" ht="14.45" customHeight="1" x14ac:dyDescent="0.25">
      <c r="A65" s="41" t="s">
        <v>204</v>
      </c>
      <c r="B65" s="4" t="s">
        <v>104</v>
      </c>
      <c r="C65" s="4"/>
      <c r="D65" s="4"/>
      <c r="E65" s="4"/>
      <c r="F65" s="4"/>
      <c r="G65" s="4"/>
      <c r="H65" s="4"/>
      <c r="I65" s="99"/>
      <c r="J65" s="4"/>
      <c r="K65" s="41"/>
      <c r="L65" s="41">
        <v>1842</v>
      </c>
      <c r="M65" s="41"/>
      <c r="N65" s="4"/>
      <c r="O65" s="4"/>
      <c r="P65" s="4"/>
      <c r="Q65" s="4"/>
      <c r="R65" s="4"/>
      <c r="S65" s="4"/>
      <c r="T65" s="4"/>
      <c r="U65" s="4"/>
      <c r="W65" s="121"/>
      <c r="X65" s="121"/>
      <c r="Y65" s="121"/>
    </row>
    <row r="66" spans="1:25" ht="14.45" customHeight="1" x14ac:dyDescent="0.25">
      <c r="A66" s="41" t="s">
        <v>205</v>
      </c>
      <c r="B66" s="4" t="s">
        <v>223</v>
      </c>
      <c r="C66" s="4"/>
      <c r="D66" s="4"/>
      <c r="E66" s="4"/>
      <c r="F66" s="4"/>
      <c r="G66" s="4"/>
      <c r="H66" s="4"/>
      <c r="I66" s="99"/>
      <c r="J66" s="4"/>
      <c r="K66" s="41"/>
      <c r="L66" s="41"/>
      <c r="M66" s="41"/>
      <c r="N66" s="4"/>
      <c r="O66" s="4"/>
      <c r="P66" s="4"/>
      <c r="Q66" s="4"/>
      <c r="R66" s="41"/>
      <c r="S66" s="41"/>
      <c r="T66" s="41"/>
      <c r="U66" s="41"/>
      <c r="V66" s="82"/>
      <c r="W66" s="112">
        <v>1832</v>
      </c>
      <c r="X66" s="112">
        <v>1648</v>
      </c>
      <c r="Y66" s="104"/>
    </row>
    <row r="67" spans="1:25" ht="14.45" customHeight="1" x14ac:dyDescent="0.25">
      <c r="A67" s="41" t="s">
        <v>207</v>
      </c>
      <c r="B67" s="100" t="s">
        <v>95</v>
      </c>
      <c r="C67" s="100"/>
      <c r="D67" s="100"/>
      <c r="E67" s="100"/>
      <c r="F67" s="135">
        <v>1830</v>
      </c>
      <c r="G67" s="100">
        <v>1792</v>
      </c>
      <c r="H67" s="100"/>
      <c r="I67" s="101">
        <v>1788</v>
      </c>
      <c r="J67" s="100"/>
      <c r="K67" s="102"/>
      <c r="L67" s="102">
        <v>1726</v>
      </c>
      <c r="M67" s="108">
        <v>1814</v>
      </c>
      <c r="N67" s="100">
        <v>1578</v>
      </c>
      <c r="O67" s="115"/>
      <c r="P67" s="115"/>
      <c r="Q67" s="115"/>
      <c r="R67" s="4"/>
      <c r="S67" s="4"/>
      <c r="T67" s="4"/>
      <c r="U67" s="4"/>
      <c r="W67" s="124"/>
      <c r="X67" s="124"/>
      <c r="Y67" s="124"/>
    </row>
    <row r="68" spans="1:25" ht="14.45" customHeight="1" x14ac:dyDescent="0.25">
      <c r="A68" s="41" t="s">
        <v>208</v>
      </c>
      <c r="B68" s="100" t="s">
        <v>29</v>
      </c>
      <c r="C68" s="100"/>
      <c r="D68" s="100"/>
      <c r="E68" s="100"/>
      <c r="F68" s="100"/>
      <c r="G68" s="100">
        <v>1824</v>
      </c>
      <c r="H68" s="100"/>
      <c r="I68" s="101">
        <v>1809</v>
      </c>
      <c r="J68" s="100"/>
      <c r="K68" s="102">
        <v>1770</v>
      </c>
      <c r="L68" s="102"/>
      <c r="M68" s="102">
        <v>1809</v>
      </c>
      <c r="N68" s="100"/>
      <c r="O68" s="100">
        <v>1818</v>
      </c>
      <c r="P68" s="100">
        <v>1883</v>
      </c>
      <c r="Q68" s="100">
        <v>1870</v>
      </c>
      <c r="R68" s="102">
        <v>1909</v>
      </c>
      <c r="S68" s="102">
        <v>1913</v>
      </c>
      <c r="T68" s="102"/>
      <c r="U68" s="102"/>
      <c r="V68" s="111"/>
      <c r="W68" s="122"/>
      <c r="X68" s="112">
        <v>1983</v>
      </c>
      <c r="Y68" s="112">
        <v>1994</v>
      </c>
    </row>
    <row r="69" spans="1:25" ht="14.45" customHeight="1" x14ac:dyDescent="0.25">
      <c r="A69" s="41" t="s">
        <v>210</v>
      </c>
      <c r="B69" s="4" t="s">
        <v>225</v>
      </c>
      <c r="C69" s="4"/>
      <c r="D69" s="4"/>
      <c r="E69" s="4"/>
      <c r="F69" s="4"/>
      <c r="G69" s="4"/>
      <c r="H69" s="4"/>
      <c r="I69" s="99"/>
      <c r="J69" s="4"/>
      <c r="K69" s="41"/>
      <c r="L69" s="41"/>
      <c r="M69" s="41"/>
      <c r="N69" s="4"/>
      <c r="O69" s="4"/>
      <c r="P69" s="4">
        <v>1780</v>
      </c>
      <c r="Q69" s="4"/>
      <c r="R69" s="4"/>
      <c r="S69" s="4"/>
      <c r="T69" s="4"/>
      <c r="U69" s="4"/>
      <c r="W69" s="112" t="s">
        <v>175</v>
      </c>
      <c r="X69" s="124"/>
      <c r="Y69" s="124"/>
    </row>
    <row r="70" spans="1:25" ht="14.45" customHeight="1" x14ac:dyDescent="0.25">
      <c r="A70" s="41" t="s">
        <v>212</v>
      </c>
      <c r="B70" s="100" t="s">
        <v>231</v>
      </c>
      <c r="C70" s="100"/>
      <c r="D70" s="273">
        <v>1768</v>
      </c>
      <c r="E70" s="100"/>
      <c r="F70" s="100"/>
      <c r="G70" s="100"/>
      <c r="H70" s="100"/>
      <c r="I70" s="101"/>
      <c r="J70" s="100"/>
      <c r="K70" s="102"/>
      <c r="L70" s="102"/>
      <c r="M70" s="102"/>
      <c r="N70" s="100"/>
      <c r="O70" s="100"/>
      <c r="P70" s="100"/>
      <c r="Q70" s="100"/>
      <c r="R70" s="102"/>
      <c r="S70" s="102"/>
      <c r="T70" s="102"/>
      <c r="U70" s="102"/>
      <c r="V70" s="111"/>
      <c r="W70" s="122"/>
      <c r="X70" s="112">
        <v>1754</v>
      </c>
      <c r="Y70" s="112">
        <v>1835</v>
      </c>
    </row>
    <row r="71" spans="1:25" ht="14.45" customHeight="1" x14ac:dyDescent="0.25">
      <c r="A71" s="41" t="s">
        <v>214</v>
      </c>
      <c r="B71" s="148" t="s">
        <v>227</v>
      </c>
      <c r="C71" s="148"/>
      <c r="D71" s="148"/>
      <c r="E71" s="148"/>
      <c r="F71" s="148"/>
      <c r="G71" s="148"/>
      <c r="H71" s="148"/>
      <c r="I71" s="99"/>
      <c r="J71" s="149">
        <v>1763</v>
      </c>
      <c r="K71" s="41">
        <v>1649</v>
      </c>
      <c r="L71" s="41"/>
      <c r="M71" s="41"/>
      <c r="N71" s="4"/>
      <c r="O71" s="4"/>
      <c r="P71" s="4"/>
      <c r="Q71" s="4"/>
      <c r="R71" s="4"/>
      <c r="S71" s="4"/>
      <c r="T71" s="4"/>
      <c r="U71" s="4"/>
      <c r="W71" s="124"/>
      <c r="X71" s="124"/>
      <c r="Y71" s="124"/>
    </row>
    <row r="72" spans="1:25" ht="14.45" customHeight="1" x14ac:dyDescent="0.25">
      <c r="A72" s="41" t="s">
        <v>216</v>
      </c>
      <c r="B72" s="4" t="s">
        <v>229</v>
      </c>
      <c r="C72" s="4"/>
      <c r="D72" s="4"/>
      <c r="E72" s="4"/>
      <c r="F72" s="4"/>
      <c r="G72" s="4"/>
      <c r="H72" s="4"/>
      <c r="I72" s="99"/>
      <c r="J72" s="4"/>
      <c r="K72" s="108">
        <v>1763</v>
      </c>
      <c r="L72" s="41"/>
      <c r="M72" s="41"/>
      <c r="N72" s="4"/>
      <c r="O72" s="4"/>
      <c r="P72" s="4"/>
      <c r="Q72" s="4"/>
      <c r="R72" s="41"/>
      <c r="S72" s="41"/>
      <c r="T72" s="41"/>
      <c r="U72" s="41"/>
      <c r="V72" s="82"/>
      <c r="W72" s="112">
        <v>1699</v>
      </c>
      <c r="X72" s="112">
        <v>1653</v>
      </c>
      <c r="Y72" s="142"/>
    </row>
    <row r="73" spans="1:25" ht="14.45" customHeight="1" x14ac:dyDescent="0.25">
      <c r="A73" s="41" t="s">
        <v>218</v>
      </c>
      <c r="B73" s="4" t="s">
        <v>233</v>
      </c>
      <c r="C73" s="4"/>
      <c r="D73" s="4"/>
      <c r="E73" s="4"/>
      <c r="F73" s="4"/>
      <c r="G73" s="4"/>
      <c r="H73" s="4"/>
      <c r="I73" s="99"/>
      <c r="J73" s="4"/>
      <c r="K73" s="41"/>
      <c r="L73" s="41"/>
      <c r="M73" s="41">
        <v>1716</v>
      </c>
      <c r="N73" s="4">
        <v>1709</v>
      </c>
      <c r="O73" s="4"/>
      <c r="P73" s="4"/>
      <c r="Q73" s="4"/>
      <c r="R73" s="41">
        <v>1769</v>
      </c>
      <c r="S73" s="41">
        <v>1768</v>
      </c>
      <c r="T73" s="41">
        <v>1785</v>
      </c>
      <c r="U73" s="41">
        <v>1795</v>
      </c>
      <c r="V73" s="82"/>
      <c r="W73" s="142"/>
      <c r="X73" s="142"/>
      <c r="Y73" s="142"/>
    </row>
    <row r="74" spans="1:25" ht="14.45" customHeight="1" x14ac:dyDescent="0.25">
      <c r="A74" s="41" t="s">
        <v>220</v>
      </c>
      <c r="B74" s="107" t="s">
        <v>58</v>
      </c>
      <c r="C74" s="107"/>
      <c r="D74" s="107"/>
      <c r="E74" s="107"/>
      <c r="F74" s="107"/>
      <c r="G74" s="107"/>
      <c r="H74" s="107"/>
      <c r="I74" s="99"/>
      <c r="J74" s="107"/>
      <c r="K74" s="110"/>
      <c r="L74" s="110"/>
      <c r="M74" s="110"/>
      <c r="N74" s="107"/>
      <c r="O74" s="107"/>
      <c r="P74" s="107"/>
      <c r="Q74" s="107"/>
      <c r="R74" s="110"/>
      <c r="S74" s="110"/>
      <c r="T74" s="110"/>
      <c r="U74" s="41">
        <v>1714</v>
      </c>
      <c r="V74" s="82"/>
      <c r="W74" s="142"/>
      <c r="X74" s="142"/>
      <c r="Y74" s="142"/>
    </row>
    <row r="75" spans="1:25" x14ac:dyDescent="0.25">
      <c r="A75" s="41" t="s">
        <v>221</v>
      </c>
      <c r="B75" s="100" t="s">
        <v>63</v>
      </c>
      <c r="C75" s="100"/>
      <c r="D75" s="100"/>
      <c r="E75" s="100"/>
      <c r="F75" s="100"/>
      <c r="G75" s="100"/>
      <c r="H75" s="100"/>
      <c r="I75" s="101"/>
      <c r="J75" s="100"/>
      <c r="K75" s="102"/>
      <c r="L75" s="102"/>
      <c r="M75" s="102"/>
      <c r="N75" s="100"/>
      <c r="O75" s="135">
        <v>1686</v>
      </c>
      <c r="P75" s="135">
        <v>1615</v>
      </c>
      <c r="Q75" s="135">
        <v>1525</v>
      </c>
      <c r="R75" s="127">
        <v>1334</v>
      </c>
      <c r="S75" s="150"/>
      <c r="T75" s="150"/>
      <c r="U75" s="150"/>
      <c r="V75" s="151"/>
      <c r="W75" s="104"/>
      <c r="X75" s="104"/>
      <c r="Y75" s="104"/>
    </row>
    <row r="76" spans="1:25" x14ac:dyDescent="0.25">
      <c r="A76" s="41" t="s">
        <v>222</v>
      </c>
      <c r="B76" s="4" t="s">
        <v>237</v>
      </c>
      <c r="C76" s="4"/>
      <c r="D76" s="4"/>
      <c r="E76" s="4"/>
      <c r="F76" s="4"/>
      <c r="G76" s="4"/>
      <c r="H76" s="4"/>
      <c r="I76" s="99"/>
      <c r="J76" s="4"/>
      <c r="K76" s="41"/>
      <c r="L76" s="41"/>
      <c r="M76" s="41"/>
      <c r="N76" s="4"/>
      <c r="O76" s="4"/>
      <c r="P76" s="4"/>
      <c r="Q76" s="4"/>
      <c r="R76" s="41"/>
      <c r="S76" s="41"/>
      <c r="T76" s="41"/>
      <c r="U76" s="41"/>
      <c r="V76" s="82"/>
      <c r="W76" s="142"/>
      <c r="X76" s="142"/>
      <c r="Y76" s="112">
        <v>1672</v>
      </c>
    </row>
    <row r="77" spans="1:25" x14ac:dyDescent="0.25">
      <c r="A77" s="41" t="s">
        <v>224</v>
      </c>
      <c r="B77" s="4" t="s">
        <v>177</v>
      </c>
      <c r="C77" s="4"/>
      <c r="D77" s="4"/>
      <c r="E77" s="4"/>
      <c r="F77" s="4"/>
      <c r="G77" s="4">
        <v>1654</v>
      </c>
      <c r="H77" s="4">
        <v>1646</v>
      </c>
      <c r="I77" s="99">
        <v>1642</v>
      </c>
      <c r="J77" s="4">
        <v>1697</v>
      </c>
      <c r="K77" s="110"/>
      <c r="L77" s="110"/>
      <c r="M77" s="114"/>
      <c r="N77" s="115"/>
      <c r="O77" s="115"/>
      <c r="P77" s="107"/>
      <c r="Q77" s="130"/>
      <c r="R77" s="4"/>
      <c r="S77" s="4"/>
      <c r="T77" s="4"/>
      <c r="U77" s="4"/>
      <c r="W77" s="124"/>
      <c r="X77" s="124"/>
      <c r="Y77" s="124"/>
    </row>
    <row r="78" spans="1:25" x14ac:dyDescent="0.25">
      <c r="A78" s="41" t="s">
        <v>226</v>
      </c>
      <c r="B78" s="100" t="s">
        <v>239</v>
      </c>
      <c r="C78" s="100"/>
      <c r="D78" s="100"/>
      <c r="E78" s="100"/>
      <c r="F78" s="100"/>
      <c r="G78" s="100"/>
      <c r="H78" s="100"/>
      <c r="I78" s="101"/>
      <c r="J78" s="100"/>
      <c r="K78" s="102"/>
      <c r="L78" s="102"/>
      <c r="M78" s="102"/>
      <c r="N78" s="100"/>
      <c r="O78" s="100"/>
      <c r="P78" s="100"/>
      <c r="Q78" s="100"/>
      <c r="R78" s="102"/>
      <c r="S78" s="102"/>
      <c r="T78" s="141">
        <v>1627</v>
      </c>
      <c r="U78" s="102">
        <v>1624</v>
      </c>
      <c r="V78" s="111"/>
      <c r="W78" s="112">
        <v>1582</v>
      </c>
      <c r="X78" s="112">
        <v>1572</v>
      </c>
      <c r="Y78" s="112" t="s">
        <v>175</v>
      </c>
    </row>
    <row r="79" spans="1:25" x14ac:dyDescent="0.25">
      <c r="A79" s="41" t="s">
        <v>228</v>
      </c>
      <c r="B79" s="100" t="s">
        <v>241</v>
      </c>
      <c r="C79" s="100"/>
      <c r="D79" s="100"/>
      <c r="E79" s="100"/>
      <c r="F79" s="100"/>
      <c r="G79" s="100"/>
      <c r="H79" s="100"/>
      <c r="I79" s="101"/>
      <c r="J79" s="100"/>
      <c r="K79" s="102"/>
      <c r="L79" s="102"/>
      <c r="M79" s="102"/>
      <c r="N79" s="100"/>
      <c r="O79" s="100"/>
      <c r="P79" s="100"/>
      <c r="Q79" s="100"/>
      <c r="R79" s="102"/>
      <c r="S79" s="102"/>
      <c r="T79" s="102"/>
      <c r="U79" s="102"/>
      <c r="V79" s="111"/>
      <c r="W79" s="112">
        <v>1557</v>
      </c>
      <c r="X79" s="104"/>
      <c r="Y79" s="104"/>
    </row>
    <row r="80" spans="1:25" x14ac:dyDescent="0.25">
      <c r="A80" s="41" t="s">
        <v>230</v>
      </c>
      <c r="B80" s="107" t="s">
        <v>243</v>
      </c>
      <c r="C80" s="107"/>
      <c r="D80" s="107"/>
      <c r="E80" s="107"/>
      <c r="F80" s="107"/>
      <c r="G80" s="107"/>
      <c r="H80" s="107"/>
      <c r="I80" s="99"/>
      <c r="J80" s="107"/>
      <c r="K80" s="110"/>
      <c r="L80" s="110"/>
      <c r="M80" s="110"/>
      <c r="N80" s="107"/>
      <c r="O80" s="107"/>
      <c r="P80" s="107"/>
      <c r="Q80" s="109">
        <v>1560</v>
      </c>
      <c r="R80" s="110"/>
      <c r="S80" s="110"/>
      <c r="T80" s="108">
        <v>1555</v>
      </c>
      <c r="U80" s="41">
        <v>1554</v>
      </c>
      <c r="V80" s="82"/>
      <c r="W80" s="142"/>
      <c r="X80" s="142"/>
      <c r="Y80" s="142"/>
    </row>
    <row r="81" spans="1:25" x14ac:dyDescent="0.25">
      <c r="A81" s="41" t="s">
        <v>232</v>
      </c>
      <c r="B81" s="4" t="s">
        <v>245</v>
      </c>
      <c r="C81" s="4"/>
      <c r="D81" s="4"/>
      <c r="E81" s="4"/>
      <c r="F81" s="4"/>
      <c r="G81" s="4"/>
      <c r="H81" s="4"/>
      <c r="I81" s="99"/>
      <c r="J81" s="4"/>
      <c r="K81" s="41"/>
      <c r="L81" s="41"/>
      <c r="M81" s="41"/>
      <c r="N81" s="4"/>
      <c r="O81" s="4"/>
      <c r="P81" s="4"/>
      <c r="Q81" s="4"/>
      <c r="R81" s="41"/>
      <c r="S81" s="41"/>
      <c r="T81" s="41"/>
      <c r="U81" s="41"/>
      <c r="V81" s="82"/>
      <c r="W81" s="112">
        <v>1531</v>
      </c>
      <c r="X81" s="112">
        <v>1707</v>
      </c>
      <c r="Y81" s="104"/>
    </row>
    <row r="82" spans="1:25" x14ac:dyDescent="0.25">
      <c r="A82" s="41" t="s">
        <v>234</v>
      </c>
      <c r="B82" s="4" t="s">
        <v>178</v>
      </c>
      <c r="C82" s="4"/>
      <c r="D82" s="4">
        <v>1522</v>
      </c>
      <c r="E82" s="4">
        <v>1551</v>
      </c>
      <c r="F82" s="4"/>
      <c r="G82" s="109">
        <v>1597</v>
      </c>
      <c r="H82" s="109">
        <v>1456</v>
      </c>
      <c r="I82" s="108">
        <v>1447</v>
      </c>
      <c r="J82" s="109">
        <v>1413</v>
      </c>
      <c r="K82" s="41">
        <v>1272</v>
      </c>
      <c r="L82" s="114"/>
      <c r="M82" s="114"/>
      <c r="N82" s="115"/>
      <c r="O82" s="115"/>
      <c r="P82" s="115"/>
      <c r="Q82" s="4"/>
      <c r="R82" s="41"/>
      <c r="S82" s="41"/>
      <c r="T82" s="114"/>
      <c r="U82" s="114"/>
      <c r="W82" s="124"/>
      <c r="X82" s="124"/>
      <c r="Y82" s="124"/>
    </row>
    <row r="83" spans="1:25" x14ac:dyDescent="0.25">
      <c r="A83" s="41" t="s">
        <v>235</v>
      </c>
      <c r="B83" s="7" t="s">
        <v>113</v>
      </c>
      <c r="C83" s="7"/>
      <c r="D83" s="7"/>
      <c r="E83" s="7">
        <v>1508</v>
      </c>
      <c r="F83" s="7">
        <v>1522</v>
      </c>
      <c r="G83" s="7">
        <v>1510</v>
      </c>
      <c r="H83" s="135">
        <v>1536</v>
      </c>
      <c r="I83" s="108">
        <v>1299</v>
      </c>
      <c r="J83" s="7">
        <v>1191</v>
      </c>
      <c r="K83" s="136"/>
      <c r="L83" s="136"/>
      <c r="M83" s="136"/>
      <c r="N83" s="137"/>
      <c r="O83" s="137"/>
      <c r="P83" s="137"/>
      <c r="Q83" s="137"/>
      <c r="R83" s="138"/>
      <c r="S83" s="138"/>
      <c r="T83" s="138"/>
      <c r="U83" s="138"/>
      <c r="V83" s="139"/>
      <c r="W83" s="124"/>
      <c r="X83" s="124"/>
      <c r="Y83" s="124"/>
    </row>
    <row r="84" spans="1:25" x14ac:dyDescent="0.25">
      <c r="A84" s="41" t="s">
        <v>236</v>
      </c>
      <c r="B84" s="4" t="s">
        <v>247</v>
      </c>
      <c r="C84" s="4"/>
      <c r="D84" s="4"/>
      <c r="E84" s="4"/>
      <c r="F84" s="4"/>
      <c r="G84" s="4"/>
      <c r="H84" s="4"/>
      <c r="I84" s="99"/>
      <c r="J84" s="4">
        <v>1495</v>
      </c>
      <c r="K84" s="41">
        <v>1525</v>
      </c>
      <c r="L84" s="41"/>
      <c r="M84" s="41"/>
      <c r="N84" s="4"/>
      <c r="O84" s="4"/>
      <c r="P84" s="4"/>
      <c r="Q84" s="4"/>
      <c r="R84" s="4"/>
      <c r="S84" s="4"/>
      <c r="T84" s="4"/>
      <c r="U84" s="4"/>
      <c r="W84" s="124"/>
      <c r="X84" s="124"/>
      <c r="Y84" s="124"/>
    </row>
    <row r="85" spans="1:25" x14ac:dyDescent="0.25">
      <c r="A85" s="41" t="s">
        <v>238</v>
      </c>
      <c r="B85" s="4" t="s">
        <v>249</v>
      </c>
      <c r="C85" s="4"/>
      <c r="D85" s="4"/>
      <c r="E85" s="4"/>
      <c r="F85" s="4"/>
      <c r="G85" s="4"/>
      <c r="H85" s="4"/>
      <c r="I85" s="99"/>
      <c r="J85" s="4"/>
      <c r="K85" s="41"/>
      <c r="L85" s="41"/>
      <c r="M85" s="41"/>
      <c r="N85" s="4"/>
      <c r="O85" s="100">
        <v>1492</v>
      </c>
      <c r="P85" s="4"/>
      <c r="Q85" s="4"/>
      <c r="R85" s="41"/>
      <c r="S85" s="41"/>
      <c r="T85" s="41"/>
      <c r="U85" s="41"/>
      <c r="V85" s="82"/>
      <c r="W85" s="112"/>
      <c r="X85" s="142"/>
      <c r="Y85" s="142"/>
    </row>
    <row r="86" spans="1:25" x14ac:dyDescent="0.25">
      <c r="A86" s="41" t="s">
        <v>240</v>
      </c>
      <c r="B86" s="4" t="s">
        <v>251</v>
      </c>
      <c r="C86" s="4"/>
      <c r="D86" s="4"/>
      <c r="E86" s="4"/>
      <c r="F86" s="4"/>
      <c r="G86" s="4"/>
      <c r="H86" s="4"/>
      <c r="I86" s="99"/>
      <c r="J86" s="109">
        <v>1489</v>
      </c>
      <c r="K86" s="41">
        <v>1325</v>
      </c>
      <c r="L86" s="41"/>
      <c r="M86" s="41"/>
      <c r="N86" s="4"/>
      <c r="O86" s="4"/>
      <c r="P86" s="4"/>
      <c r="Q86" s="4"/>
      <c r="R86" s="41"/>
      <c r="S86" s="41"/>
      <c r="T86" s="41"/>
      <c r="U86" s="41"/>
      <c r="V86" s="82"/>
      <c r="W86" s="112"/>
      <c r="X86" s="142"/>
      <c r="Y86" s="142"/>
    </row>
    <row r="87" spans="1:25" x14ac:dyDescent="0.25">
      <c r="A87" s="41" t="s">
        <v>242</v>
      </c>
      <c r="B87" s="4" t="s">
        <v>111</v>
      </c>
      <c r="C87" s="4"/>
      <c r="D87" s="4"/>
      <c r="E87" s="4"/>
      <c r="F87" s="109">
        <v>1467</v>
      </c>
      <c r="G87" s="4">
        <v>1396</v>
      </c>
      <c r="H87" s="109">
        <v>1461</v>
      </c>
      <c r="I87" s="108">
        <v>1435</v>
      </c>
      <c r="J87" s="127" t="s">
        <v>180</v>
      </c>
      <c r="K87" s="41"/>
      <c r="L87" s="41"/>
      <c r="M87" s="41"/>
      <c r="N87" s="4"/>
      <c r="O87" s="127"/>
      <c r="P87" s="4"/>
      <c r="Q87" s="4"/>
      <c r="R87" s="41"/>
      <c r="S87" s="41"/>
      <c r="T87" s="130"/>
      <c r="U87" s="41"/>
      <c r="V87" s="82"/>
      <c r="W87" s="142"/>
      <c r="X87" s="112"/>
      <c r="Y87" s="142"/>
    </row>
    <row r="88" spans="1:25" x14ac:dyDescent="0.25">
      <c r="A88" s="41" t="s">
        <v>244</v>
      </c>
      <c r="B88" s="4" t="s">
        <v>253</v>
      </c>
      <c r="C88" s="4"/>
      <c r="D88" s="4"/>
      <c r="E88" s="4"/>
      <c r="F88" s="4"/>
      <c r="G88" s="4"/>
      <c r="H88" s="4"/>
      <c r="I88" s="99"/>
      <c r="J88" s="4"/>
      <c r="K88" s="41"/>
      <c r="L88" s="110"/>
      <c r="M88" s="41"/>
      <c r="N88" s="127">
        <v>1456</v>
      </c>
      <c r="O88" s="4"/>
      <c r="P88" s="4"/>
      <c r="Q88" s="4"/>
      <c r="R88" s="4"/>
      <c r="S88" s="4"/>
      <c r="T88" s="4"/>
      <c r="U88" s="4"/>
      <c r="W88" s="112"/>
      <c r="X88" s="142"/>
      <c r="Y88" s="142"/>
    </row>
    <row r="89" spans="1:25" x14ac:dyDescent="0.25">
      <c r="A89" s="41" t="s">
        <v>246</v>
      </c>
      <c r="B89" s="107" t="s">
        <v>255</v>
      </c>
      <c r="C89" s="107"/>
      <c r="D89" s="107"/>
      <c r="E89" s="107"/>
      <c r="F89" s="107"/>
      <c r="G89" s="107"/>
      <c r="H89" s="107"/>
      <c r="I89" s="99"/>
      <c r="J89" s="107"/>
      <c r="K89" s="110"/>
      <c r="L89" s="110"/>
      <c r="M89" s="110"/>
      <c r="N89" s="107"/>
      <c r="O89" s="107"/>
      <c r="P89" s="107"/>
      <c r="Q89" s="107"/>
      <c r="R89" s="110">
        <v>1453</v>
      </c>
      <c r="S89" s="110">
        <v>1453</v>
      </c>
      <c r="T89" s="152">
        <v>1684</v>
      </c>
      <c r="U89" s="127" t="s">
        <v>175</v>
      </c>
      <c r="V89" s="126"/>
      <c r="W89" s="104"/>
      <c r="X89" s="104"/>
      <c r="Y89" s="104"/>
    </row>
    <row r="90" spans="1:25" x14ac:dyDescent="0.25">
      <c r="A90" s="41" t="s">
        <v>248</v>
      </c>
      <c r="B90" s="100" t="s">
        <v>257</v>
      </c>
      <c r="C90" s="100"/>
      <c r="D90" s="100"/>
      <c r="E90" s="100"/>
      <c r="F90" s="100"/>
      <c r="G90" s="100"/>
      <c r="H90" s="100"/>
      <c r="I90" s="101"/>
      <c r="J90" s="100"/>
      <c r="K90" s="102"/>
      <c r="L90" s="102"/>
      <c r="M90" s="102"/>
      <c r="N90" s="100"/>
      <c r="O90" s="100">
        <v>1420</v>
      </c>
      <c r="P90" s="100">
        <v>1568</v>
      </c>
      <c r="Q90" s="100">
        <v>1581</v>
      </c>
      <c r="R90" s="102"/>
      <c r="S90" s="141">
        <v>1631</v>
      </c>
      <c r="T90" s="102"/>
      <c r="U90" s="102"/>
      <c r="V90" s="111"/>
      <c r="W90" s="112" t="s">
        <v>175</v>
      </c>
      <c r="X90" s="112" t="s">
        <v>175</v>
      </c>
      <c r="Y90" s="112" t="s">
        <v>175</v>
      </c>
    </row>
    <row r="91" spans="1:25" x14ac:dyDescent="0.25">
      <c r="A91" s="41" t="s">
        <v>250</v>
      </c>
      <c r="B91" s="4" t="s">
        <v>259</v>
      </c>
      <c r="C91" s="4"/>
      <c r="D91" s="4"/>
      <c r="E91" s="4"/>
      <c r="F91" s="4"/>
      <c r="G91" s="4"/>
      <c r="H91" s="4"/>
      <c r="I91" s="99"/>
      <c r="J91" s="4"/>
      <c r="K91" s="41">
        <v>1410</v>
      </c>
      <c r="L91" s="41"/>
      <c r="M91" s="41"/>
      <c r="N91" s="4"/>
      <c r="O91" s="152">
        <v>1542</v>
      </c>
      <c r="P91" s="4"/>
      <c r="Q91" s="4"/>
      <c r="R91" s="41"/>
      <c r="S91" s="41"/>
      <c r="T91" s="41"/>
      <c r="U91" s="41"/>
      <c r="V91" s="82"/>
      <c r="W91" s="112" t="s">
        <v>175</v>
      </c>
      <c r="X91" s="142"/>
      <c r="Y91" s="142"/>
    </row>
    <row r="92" spans="1:25" x14ac:dyDescent="0.25">
      <c r="A92" s="41" t="s">
        <v>252</v>
      </c>
      <c r="B92" s="4" t="s">
        <v>119</v>
      </c>
      <c r="C92" s="4"/>
      <c r="D92" s="4"/>
      <c r="E92" s="4"/>
      <c r="F92" s="4">
        <v>1381</v>
      </c>
      <c r="G92" s="4">
        <v>1469</v>
      </c>
      <c r="H92" s="109">
        <v>1508</v>
      </c>
      <c r="I92" s="127" t="s">
        <v>175</v>
      </c>
      <c r="J92" s="127"/>
      <c r="K92" s="127"/>
      <c r="L92" s="41"/>
      <c r="M92" s="4"/>
      <c r="N92" s="4"/>
      <c r="O92" s="127"/>
      <c r="P92" s="4"/>
      <c r="Q92" s="4"/>
      <c r="R92" s="41"/>
      <c r="S92" s="41"/>
      <c r="T92" s="130"/>
      <c r="U92" s="41"/>
      <c r="V92" s="120"/>
      <c r="W92" s="121"/>
      <c r="X92" s="121"/>
      <c r="Y92" s="121"/>
    </row>
    <row r="93" spans="1:25" x14ac:dyDescent="0.25">
      <c r="A93" s="41" t="s">
        <v>254</v>
      </c>
      <c r="B93" s="100" t="s">
        <v>32</v>
      </c>
      <c r="C93" s="100"/>
      <c r="D93" s="100"/>
      <c r="E93" s="100"/>
      <c r="F93" s="100">
        <v>1368</v>
      </c>
      <c r="G93" s="100">
        <v>1443</v>
      </c>
      <c r="H93" s="100">
        <v>1444</v>
      </c>
      <c r="I93" s="101">
        <v>1469</v>
      </c>
      <c r="J93" s="100">
        <v>1488</v>
      </c>
      <c r="K93" s="102">
        <v>1549</v>
      </c>
      <c r="L93" s="102">
        <v>1544</v>
      </c>
      <c r="M93" s="102">
        <v>1523</v>
      </c>
      <c r="N93" s="100">
        <v>1519</v>
      </c>
      <c r="O93" s="100">
        <v>1512</v>
      </c>
      <c r="P93" s="100">
        <v>1478</v>
      </c>
      <c r="Q93" s="100">
        <v>1596</v>
      </c>
      <c r="R93" s="141">
        <v>1620</v>
      </c>
      <c r="S93" s="127">
        <v>1545</v>
      </c>
      <c r="T93" s="102"/>
      <c r="U93" s="127">
        <v>1549</v>
      </c>
      <c r="V93" s="126"/>
      <c r="W93" s="112">
        <v>1555</v>
      </c>
      <c r="X93" s="112">
        <v>1551</v>
      </c>
      <c r="Y93" s="112">
        <v>1573</v>
      </c>
    </row>
    <row r="94" spans="1:25" x14ac:dyDescent="0.25">
      <c r="A94" s="41" t="s">
        <v>256</v>
      </c>
      <c r="B94" s="4" t="s">
        <v>261</v>
      </c>
      <c r="C94" s="4"/>
      <c r="D94" s="4"/>
      <c r="E94" s="4"/>
      <c r="F94" s="4"/>
      <c r="G94" s="4"/>
      <c r="H94" s="4"/>
      <c r="I94" s="99"/>
      <c r="J94" s="4"/>
      <c r="K94" s="41">
        <v>1347</v>
      </c>
      <c r="L94" s="41"/>
      <c r="M94" s="41"/>
      <c r="N94" s="4"/>
      <c r="O94" s="4"/>
      <c r="P94" s="4"/>
      <c r="Q94" s="4"/>
      <c r="R94" s="41"/>
      <c r="S94" s="41"/>
      <c r="T94" s="41"/>
      <c r="U94" s="41"/>
      <c r="V94" s="82"/>
      <c r="W94" s="112"/>
      <c r="X94" s="142"/>
      <c r="Y94" s="142"/>
    </row>
    <row r="95" spans="1:25" x14ac:dyDescent="0.25">
      <c r="A95" s="41" t="s">
        <v>258</v>
      </c>
      <c r="B95" s="4" t="s">
        <v>344</v>
      </c>
      <c r="C95" s="4"/>
      <c r="D95" s="4"/>
      <c r="E95" s="4">
        <v>1333</v>
      </c>
      <c r="F95" s="127"/>
      <c r="G95" s="127"/>
      <c r="H95" s="4"/>
      <c r="I95" s="101"/>
      <c r="J95" s="127"/>
      <c r="K95" s="127"/>
      <c r="L95" s="41"/>
      <c r="M95" s="4"/>
      <c r="N95" s="4"/>
      <c r="O95" s="127"/>
      <c r="P95" s="4"/>
      <c r="Q95" s="4"/>
      <c r="R95" s="41"/>
      <c r="S95" s="41"/>
      <c r="T95" s="130"/>
      <c r="U95" s="41"/>
      <c r="V95" s="82"/>
      <c r="W95" s="142"/>
      <c r="X95" s="112"/>
      <c r="Y95" s="142"/>
    </row>
    <row r="96" spans="1:25" x14ac:dyDescent="0.25">
      <c r="A96" s="41" t="s">
        <v>260</v>
      </c>
      <c r="B96" s="4" t="s">
        <v>181</v>
      </c>
      <c r="C96" s="4"/>
      <c r="D96" s="4">
        <v>1322</v>
      </c>
      <c r="E96" s="4">
        <v>1300</v>
      </c>
      <c r="F96" s="4"/>
      <c r="G96" s="4">
        <v>1309</v>
      </c>
      <c r="H96" s="4">
        <v>1290</v>
      </c>
      <c r="I96" s="99">
        <v>1287</v>
      </c>
      <c r="J96" s="4"/>
      <c r="K96" s="108">
        <v>1436</v>
      </c>
      <c r="L96" s="41"/>
      <c r="M96" s="41"/>
      <c r="N96" s="127" t="s">
        <v>180</v>
      </c>
      <c r="O96" s="4"/>
      <c r="P96" s="4"/>
      <c r="Q96" s="4"/>
      <c r="R96" s="4"/>
      <c r="S96" s="4"/>
      <c r="T96" s="4"/>
      <c r="U96" s="4"/>
      <c r="W96" s="112"/>
      <c r="X96" s="142"/>
      <c r="Y96" s="142"/>
    </row>
    <row r="97" spans="1:25" x14ac:dyDescent="0.25">
      <c r="A97" s="41" t="s">
        <v>262</v>
      </c>
      <c r="B97" s="107" t="s">
        <v>114</v>
      </c>
      <c r="C97" s="107"/>
      <c r="D97" s="107"/>
      <c r="E97" s="107"/>
      <c r="F97" s="109">
        <v>1222</v>
      </c>
      <c r="G97" s="109">
        <v>1171</v>
      </c>
      <c r="H97" s="107"/>
      <c r="I97" s="127" t="s">
        <v>180</v>
      </c>
      <c r="J97" s="127" t="s">
        <v>180</v>
      </c>
      <c r="K97" s="110"/>
      <c r="L97" s="136"/>
      <c r="M97" s="136"/>
      <c r="N97" s="137"/>
      <c r="O97" s="137"/>
      <c r="P97" s="137"/>
      <c r="Q97" s="107"/>
      <c r="R97" s="110"/>
      <c r="S97" s="110"/>
      <c r="T97" s="136"/>
      <c r="U97" s="136"/>
      <c r="V97" s="144"/>
      <c r="W97" s="142"/>
      <c r="X97" s="112"/>
      <c r="Y97" s="142"/>
    </row>
    <row r="98" spans="1:25" x14ac:dyDescent="0.25">
      <c r="A98" s="41" t="s">
        <v>263</v>
      </c>
      <c r="B98" s="4" t="s">
        <v>264</v>
      </c>
      <c r="C98" s="4"/>
      <c r="D98" s="4"/>
      <c r="E98" s="4"/>
      <c r="F98" s="4"/>
      <c r="G98" s="4"/>
      <c r="H98" s="4"/>
      <c r="I98" s="99"/>
      <c r="J98" s="4"/>
      <c r="K98" s="41">
        <v>1172</v>
      </c>
      <c r="L98" s="114"/>
      <c r="M98" s="114"/>
      <c r="N98" s="115"/>
      <c r="O98" s="115"/>
      <c r="P98" s="115"/>
      <c r="Q98" s="4"/>
      <c r="R98" s="41"/>
      <c r="S98" s="41"/>
      <c r="T98" s="114"/>
      <c r="U98" s="114"/>
      <c r="V98" s="103"/>
      <c r="W98" s="121"/>
      <c r="X98" s="121"/>
      <c r="Y98" s="121"/>
    </row>
    <row r="99" spans="1:25" x14ac:dyDescent="0.25">
      <c r="A99" s="41" t="s">
        <v>265</v>
      </c>
      <c r="B99" s="4" t="s">
        <v>266</v>
      </c>
      <c r="C99" s="4"/>
      <c r="D99" s="4"/>
      <c r="E99" s="4"/>
      <c r="F99" s="4"/>
      <c r="G99" s="4"/>
      <c r="H99" s="4"/>
      <c r="I99" s="99"/>
      <c r="J99" s="4"/>
      <c r="K99" s="41">
        <v>1135</v>
      </c>
      <c r="L99" s="41">
        <v>1181</v>
      </c>
      <c r="M99" s="108">
        <v>1310</v>
      </c>
      <c r="N99" s="4"/>
      <c r="O99" s="127">
        <v>1100</v>
      </c>
      <c r="P99" s="4"/>
      <c r="Q99" s="4"/>
      <c r="R99" s="41"/>
      <c r="S99" s="41"/>
      <c r="T99" s="130"/>
      <c r="U99" s="41"/>
      <c r="V99" s="82"/>
      <c r="W99" s="142"/>
      <c r="X99" s="112"/>
      <c r="Y99" s="142"/>
    </row>
    <row r="100" spans="1:25" x14ac:dyDescent="0.25">
      <c r="A100" s="41" t="s">
        <v>267</v>
      </c>
      <c r="B100" s="4" t="s">
        <v>268</v>
      </c>
      <c r="C100" s="4"/>
      <c r="D100" s="4"/>
      <c r="E100" s="4"/>
      <c r="F100" s="4"/>
      <c r="G100" s="4"/>
      <c r="H100" s="4">
        <v>1270</v>
      </c>
      <c r="I100" s="99"/>
      <c r="J100" s="127"/>
      <c r="K100" s="127"/>
      <c r="L100" s="41"/>
      <c r="M100" s="4"/>
      <c r="N100" s="4"/>
      <c r="O100" s="127"/>
      <c r="P100" s="4"/>
      <c r="Q100" s="4"/>
      <c r="R100" s="41"/>
      <c r="S100" s="41"/>
      <c r="T100" s="130"/>
      <c r="U100" s="41"/>
      <c r="V100" s="82"/>
      <c r="W100" s="142"/>
      <c r="X100" s="112"/>
      <c r="Y100" s="142"/>
    </row>
    <row r="101" spans="1:25" x14ac:dyDescent="0.25">
      <c r="A101" s="41" t="s">
        <v>269</v>
      </c>
      <c r="B101" s="4" t="s">
        <v>270</v>
      </c>
      <c r="C101" s="4"/>
      <c r="D101" s="4"/>
      <c r="E101" s="4"/>
      <c r="F101" s="4"/>
      <c r="G101" s="4"/>
      <c r="H101" s="4"/>
      <c r="I101" s="108">
        <v>1243</v>
      </c>
      <c r="J101" s="127" t="s">
        <v>180</v>
      </c>
      <c r="K101" s="127"/>
      <c r="L101" s="41"/>
      <c r="M101" s="4"/>
      <c r="N101" s="4"/>
      <c r="O101" s="127"/>
      <c r="P101" s="4"/>
      <c r="Q101" s="4"/>
      <c r="R101" s="41"/>
      <c r="S101" s="41"/>
      <c r="T101" s="130"/>
      <c r="U101" s="41"/>
      <c r="V101" s="82"/>
      <c r="W101" s="142"/>
      <c r="X101" s="112"/>
      <c r="Y101" s="142"/>
    </row>
    <row r="102" spans="1:25" x14ac:dyDescent="0.25">
      <c r="A102" s="41" t="s">
        <v>271</v>
      </c>
      <c r="B102" s="4" t="s">
        <v>124</v>
      </c>
      <c r="C102" s="4"/>
      <c r="D102" s="4"/>
      <c r="E102" s="4"/>
      <c r="F102" s="109">
        <v>1198</v>
      </c>
      <c r="G102" s="109">
        <v>1171</v>
      </c>
      <c r="H102" s="4">
        <v>1028</v>
      </c>
      <c r="I102" s="101">
        <v>1040</v>
      </c>
      <c r="J102" s="127"/>
      <c r="K102" s="127"/>
      <c r="L102" s="41"/>
      <c r="M102" s="4"/>
      <c r="N102" s="4"/>
      <c r="O102" s="127"/>
      <c r="P102" s="4"/>
      <c r="Q102" s="4"/>
      <c r="R102" s="41"/>
      <c r="S102" s="41"/>
      <c r="T102" s="130"/>
      <c r="U102" s="41"/>
      <c r="V102" s="82"/>
      <c r="W102" s="142"/>
      <c r="X102" s="112"/>
      <c r="Y102" s="142"/>
    </row>
    <row r="103" spans="1:25" x14ac:dyDescent="0.25">
      <c r="A103" s="41" t="s">
        <v>273</v>
      </c>
      <c r="B103" s="100" t="s">
        <v>33</v>
      </c>
      <c r="C103" s="100"/>
      <c r="D103" s="100"/>
      <c r="E103" s="100">
        <v>1194</v>
      </c>
      <c r="F103" s="100">
        <v>1217</v>
      </c>
      <c r="G103" s="100">
        <v>1241</v>
      </c>
      <c r="H103" s="100"/>
      <c r="I103" s="101">
        <v>1288</v>
      </c>
      <c r="J103" s="100">
        <v>1266</v>
      </c>
      <c r="K103" s="102">
        <v>1302</v>
      </c>
      <c r="L103" s="102">
        <v>1318</v>
      </c>
      <c r="M103" s="102">
        <v>1370</v>
      </c>
      <c r="N103" s="100">
        <v>1409</v>
      </c>
      <c r="O103" s="100">
        <v>1372</v>
      </c>
      <c r="P103" s="100">
        <v>1414</v>
      </c>
      <c r="Q103" s="135">
        <v>1421</v>
      </c>
      <c r="R103" s="102">
        <v>1375</v>
      </c>
      <c r="S103" s="135">
        <v>1415</v>
      </c>
      <c r="T103" s="102">
        <v>1394</v>
      </c>
      <c r="U103" s="102">
        <v>1401</v>
      </c>
      <c r="V103" s="111"/>
      <c r="W103" s="112">
        <v>1400</v>
      </c>
      <c r="X103" s="112">
        <v>1401</v>
      </c>
      <c r="Y103" s="112">
        <v>1415</v>
      </c>
    </row>
    <row r="104" spans="1:25" x14ac:dyDescent="0.25">
      <c r="A104" s="41" t="s">
        <v>275</v>
      </c>
      <c r="B104" s="4" t="s">
        <v>182</v>
      </c>
      <c r="C104" s="4"/>
      <c r="D104" s="4"/>
      <c r="E104" s="4"/>
      <c r="F104" s="4"/>
      <c r="G104" s="4">
        <v>1156</v>
      </c>
      <c r="H104" s="4"/>
      <c r="I104" s="101"/>
      <c r="J104" s="127"/>
      <c r="K104" s="127"/>
      <c r="L104" s="41"/>
      <c r="M104" s="4"/>
      <c r="N104" s="4"/>
      <c r="O104" s="127"/>
      <c r="P104" s="4"/>
      <c r="Q104" s="4"/>
      <c r="R104" s="41"/>
      <c r="S104" s="41"/>
      <c r="T104" s="130"/>
      <c r="U104" s="41"/>
      <c r="V104" s="82"/>
      <c r="W104" s="142"/>
      <c r="X104" s="112"/>
      <c r="Y104" s="142"/>
    </row>
    <row r="105" spans="1:25" x14ac:dyDescent="0.25">
      <c r="A105" s="41" t="s">
        <v>277</v>
      </c>
      <c r="B105" s="4" t="s">
        <v>272</v>
      </c>
      <c r="C105" s="4"/>
      <c r="D105" s="4"/>
      <c r="E105" s="4"/>
      <c r="F105" s="4"/>
      <c r="G105" s="4"/>
      <c r="H105" s="109">
        <v>1110</v>
      </c>
      <c r="I105" s="99">
        <v>1108</v>
      </c>
      <c r="J105" s="127"/>
      <c r="K105" s="127"/>
      <c r="L105" s="41"/>
      <c r="M105" s="4"/>
      <c r="N105" s="4"/>
      <c r="O105" s="127"/>
      <c r="P105" s="4"/>
      <c r="Q105" s="4"/>
      <c r="R105" s="41"/>
      <c r="S105" s="41"/>
      <c r="T105" s="130"/>
      <c r="U105" s="41"/>
      <c r="V105" s="82"/>
      <c r="W105" s="142"/>
      <c r="X105" s="112"/>
      <c r="Y105" s="142"/>
    </row>
    <row r="106" spans="1:25" x14ac:dyDescent="0.25">
      <c r="A106" s="41" t="s">
        <v>279</v>
      </c>
      <c r="B106" s="276" t="s">
        <v>276</v>
      </c>
      <c r="C106" s="276"/>
      <c r="D106" s="276">
        <v>1082</v>
      </c>
      <c r="E106" s="276">
        <v>1089</v>
      </c>
      <c r="F106" s="276"/>
      <c r="G106" s="276"/>
      <c r="H106" s="277">
        <v>1018</v>
      </c>
      <c r="I106" s="278" t="s">
        <v>180</v>
      </c>
      <c r="J106" s="278"/>
      <c r="K106" s="279"/>
      <c r="L106" s="279"/>
      <c r="M106" s="279"/>
      <c r="N106" s="278"/>
      <c r="O106" s="278"/>
      <c r="P106" s="276"/>
      <c r="Q106" s="276"/>
      <c r="R106" s="279"/>
      <c r="S106" s="279"/>
      <c r="T106" s="279"/>
      <c r="U106" s="279"/>
      <c r="V106" s="82"/>
      <c r="W106" s="280"/>
      <c r="X106" s="281"/>
      <c r="Y106" s="281"/>
    </row>
    <row r="107" spans="1:25" x14ac:dyDescent="0.25">
      <c r="A107" s="41" t="s">
        <v>281</v>
      </c>
      <c r="B107" s="4" t="s">
        <v>135</v>
      </c>
      <c r="C107" s="4"/>
      <c r="D107" s="4"/>
      <c r="E107" s="4">
        <v>1059</v>
      </c>
      <c r="F107" s="4">
        <v>1069</v>
      </c>
      <c r="G107" s="4">
        <v>1120</v>
      </c>
      <c r="H107" s="4"/>
      <c r="I107" s="101"/>
      <c r="J107" s="127"/>
      <c r="K107" s="127"/>
      <c r="L107" s="41"/>
      <c r="M107" s="4"/>
      <c r="N107" s="4"/>
      <c r="O107" s="127"/>
      <c r="P107" s="4"/>
      <c r="Q107" s="4"/>
      <c r="R107" s="41"/>
      <c r="S107" s="41"/>
      <c r="T107" s="130"/>
      <c r="U107" s="41"/>
      <c r="V107" s="82"/>
      <c r="W107" s="142"/>
      <c r="X107" s="112"/>
      <c r="Y107" s="142"/>
    </row>
    <row r="108" spans="1:25" x14ac:dyDescent="0.25">
      <c r="A108" s="41" t="s">
        <v>283</v>
      </c>
      <c r="B108" s="107" t="s">
        <v>363</v>
      </c>
      <c r="C108" s="107"/>
      <c r="D108" s="107">
        <v>1056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80"/>
      <c r="X108" s="281"/>
      <c r="Y108" s="281"/>
    </row>
    <row r="109" spans="1:25" x14ac:dyDescent="0.25">
      <c r="A109" s="41" t="s">
        <v>285</v>
      </c>
      <c r="B109" s="4" t="s">
        <v>274</v>
      </c>
      <c r="C109" s="4"/>
      <c r="D109" s="4"/>
      <c r="E109" s="4"/>
      <c r="F109" s="4"/>
      <c r="G109" s="4"/>
      <c r="H109" s="4">
        <v>1044</v>
      </c>
      <c r="I109" s="101">
        <v>1071</v>
      </c>
      <c r="J109" s="127"/>
      <c r="K109" s="127"/>
      <c r="L109" s="41"/>
      <c r="M109" s="4"/>
      <c r="N109" s="4"/>
      <c r="O109" s="127"/>
      <c r="P109" s="4"/>
      <c r="Q109" s="4"/>
      <c r="R109" s="41"/>
      <c r="S109" s="41"/>
      <c r="T109" s="130"/>
      <c r="U109" s="41"/>
      <c r="V109" s="82"/>
      <c r="W109" s="142"/>
      <c r="X109" s="112"/>
      <c r="Y109" s="142"/>
    </row>
    <row r="110" spans="1:25" x14ac:dyDescent="0.25">
      <c r="A110" s="41" t="s">
        <v>287</v>
      </c>
      <c r="B110" s="4" t="s">
        <v>349</v>
      </c>
      <c r="C110" s="4"/>
      <c r="D110" s="4"/>
      <c r="E110" s="4">
        <v>1042</v>
      </c>
      <c r="F110" s="4"/>
      <c r="G110" s="4"/>
      <c r="H110" s="4"/>
      <c r="I110" s="101"/>
      <c r="J110" s="127"/>
      <c r="K110" s="127"/>
      <c r="L110" s="41"/>
      <c r="M110" s="4"/>
      <c r="N110" s="4"/>
      <c r="O110" s="127"/>
      <c r="P110" s="4"/>
      <c r="Q110" s="4"/>
      <c r="R110" s="41"/>
      <c r="S110" s="41"/>
      <c r="T110" s="130"/>
      <c r="U110" s="41"/>
      <c r="V110" s="82"/>
      <c r="W110" s="142"/>
      <c r="X110" s="112"/>
      <c r="Y110" s="142"/>
    </row>
    <row r="111" spans="1:25" x14ac:dyDescent="0.25">
      <c r="A111" s="41" t="s">
        <v>289</v>
      </c>
      <c r="B111" s="4" t="s">
        <v>183</v>
      </c>
      <c r="C111" s="4"/>
      <c r="D111" s="4"/>
      <c r="E111" s="4"/>
      <c r="F111" s="4"/>
      <c r="G111" s="127" t="s">
        <v>175</v>
      </c>
      <c r="H111" s="4"/>
      <c r="I111" s="101"/>
      <c r="J111" s="127"/>
      <c r="K111" s="127"/>
      <c r="L111" s="41"/>
      <c r="M111" s="4"/>
      <c r="N111" s="4"/>
      <c r="O111" s="127"/>
      <c r="P111" s="4"/>
      <c r="Q111" s="4"/>
      <c r="R111" s="41"/>
      <c r="S111" s="41"/>
      <c r="T111" s="130"/>
      <c r="U111" s="41"/>
      <c r="V111" s="82"/>
      <c r="W111" s="142"/>
      <c r="X111" s="112"/>
      <c r="Y111" s="142"/>
    </row>
    <row r="112" spans="1:25" x14ac:dyDescent="0.25">
      <c r="A112" s="41" t="s">
        <v>291</v>
      </c>
      <c r="B112" s="4" t="s">
        <v>278</v>
      </c>
      <c r="C112" s="4"/>
      <c r="D112" s="4"/>
      <c r="E112" s="4"/>
      <c r="F112" s="4"/>
      <c r="G112" s="4"/>
      <c r="H112" s="4"/>
      <c r="I112" s="99"/>
      <c r="J112" s="4"/>
      <c r="K112" s="41"/>
      <c r="L112" s="41"/>
      <c r="M112" s="41"/>
      <c r="N112" s="4"/>
      <c r="O112" s="4"/>
      <c r="P112" s="4"/>
      <c r="Q112" s="4"/>
      <c r="R112" s="41"/>
      <c r="S112" s="41"/>
      <c r="T112" s="41"/>
      <c r="U112" s="41"/>
      <c r="V112" s="82"/>
      <c r="W112" s="112" t="s">
        <v>175</v>
      </c>
      <c r="X112" s="112" t="s">
        <v>175</v>
      </c>
      <c r="Y112" s="142"/>
    </row>
    <row r="113" spans="1:25" x14ac:dyDescent="0.25">
      <c r="A113" s="41" t="s">
        <v>293</v>
      </c>
      <c r="B113" s="4" t="s">
        <v>280</v>
      </c>
      <c r="C113" s="4"/>
      <c r="D113" s="4"/>
      <c r="E113" s="4"/>
      <c r="F113" s="4"/>
      <c r="G113" s="4"/>
      <c r="H113" s="4"/>
      <c r="I113" s="99"/>
      <c r="J113" s="4"/>
      <c r="K113" s="41"/>
      <c r="L113" s="41"/>
      <c r="M113" s="41"/>
      <c r="N113" s="4"/>
      <c r="O113" s="4"/>
      <c r="P113" s="4"/>
      <c r="Q113" s="4"/>
      <c r="R113" s="41"/>
      <c r="S113" s="41"/>
      <c r="T113" s="41"/>
      <c r="U113" s="41"/>
      <c r="V113" s="82"/>
      <c r="W113" s="142"/>
      <c r="X113" s="142"/>
      <c r="Y113" s="112" t="s">
        <v>175</v>
      </c>
    </row>
    <row r="114" spans="1:25" x14ac:dyDescent="0.25">
      <c r="A114" s="41" t="s">
        <v>295</v>
      </c>
      <c r="B114" s="4" t="s">
        <v>282</v>
      </c>
      <c r="C114" s="4"/>
      <c r="D114" s="4"/>
      <c r="E114" s="4"/>
      <c r="F114" s="4"/>
      <c r="G114" s="4"/>
      <c r="H114" s="4"/>
      <c r="I114" s="99"/>
      <c r="J114" s="4"/>
      <c r="K114" s="41"/>
      <c r="L114" s="41"/>
      <c r="M114" s="41"/>
      <c r="N114" s="4"/>
      <c r="O114" s="4"/>
      <c r="P114" s="4"/>
      <c r="Q114" s="4"/>
      <c r="R114" s="127" t="s">
        <v>175</v>
      </c>
      <c r="S114" s="41"/>
      <c r="T114" s="41"/>
      <c r="U114" s="41"/>
      <c r="V114" s="82"/>
      <c r="W114" s="142"/>
      <c r="X114" s="142"/>
      <c r="Y114" s="112" t="s">
        <v>175</v>
      </c>
    </row>
    <row r="115" spans="1:25" x14ac:dyDescent="0.25">
      <c r="A115" s="41" t="s">
        <v>297</v>
      </c>
      <c r="B115" s="4" t="s">
        <v>345</v>
      </c>
      <c r="C115" s="4"/>
      <c r="D115" s="4"/>
      <c r="E115" s="127" t="s">
        <v>180</v>
      </c>
      <c r="F115" s="4"/>
      <c r="G115" s="4"/>
      <c r="H115" s="4"/>
      <c r="I115" s="99"/>
      <c r="J115" s="4"/>
      <c r="K115" s="41"/>
      <c r="L115" s="41"/>
      <c r="M115" s="41"/>
      <c r="N115" s="4"/>
      <c r="O115" s="4"/>
      <c r="P115" s="4"/>
      <c r="Q115" s="4"/>
      <c r="R115" s="41"/>
      <c r="S115" s="41"/>
      <c r="T115" s="130"/>
      <c r="U115" s="41"/>
      <c r="V115" s="82"/>
      <c r="W115" s="142"/>
      <c r="X115" s="112"/>
      <c r="Y115" s="142"/>
    </row>
    <row r="116" spans="1:25" x14ac:dyDescent="0.25">
      <c r="A116" s="41" t="s">
        <v>299</v>
      </c>
      <c r="B116" s="7" t="s">
        <v>350</v>
      </c>
      <c r="C116" s="7"/>
      <c r="D116" s="7"/>
      <c r="E116" s="127" t="s">
        <v>180</v>
      </c>
      <c r="F116" s="127"/>
      <c r="G116" s="7"/>
      <c r="H116" s="127"/>
      <c r="I116" s="127"/>
      <c r="J116" s="127"/>
      <c r="K116" s="127"/>
      <c r="L116" s="127"/>
      <c r="M116" s="136"/>
      <c r="N116" s="137"/>
      <c r="O116" s="137"/>
      <c r="P116" s="137"/>
      <c r="Q116" s="137"/>
      <c r="R116" s="136"/>
      <c r="S116" s="137"/>
      <c r="T116" s="136"/>
      <c r="U116" s="136"/>
      <c r="V116" s="144"/>
      <c r="W116" s="142"/>
      <c r="X116" s="112"/>
      <c r="Y116" s="142"/>
    </row>
    <row r="117" spans="1:25" x14ac:dyDescent="0.25">
      <c r="A117" s="41" t="s">
        <v>301</v>
      </c>
      <c r="B117" s="4" t="s">
        <v>144</v>
      </c>
      <c r="C117" s="4"/>
      <c r="D117" s="4"/>
      <c r="E117" s="4"/>
      <c r="F117" s="127" t="s">
        <v>180</v>
      </c>
      <c r="G117" s="127" t="s">
        <v>180</v>
      </c>
      <c r="H117" s="4"/>
      <c r="I117" s="101"/>
      <c r="J117" s="127"/>
      <c r="K117" s="127"/>
      <c r="L117" s="41"/>
      <c r="M117" s="4"/>
      <c r="N117" s="4"/>
      <c r="O117" s="127"/>
      <c r="P117" s="4"/>
      <c r="Q117" s="4"/>
      <c r="R117" s="41"/>
      <c r="S117" s="41"/>
      <c r="T117" s="130"/>
      <c r="U117" s="41"/>
      <c r="V117" s="82"/>
      <c r="W117" s="142"/>
      <c r="X117" s="112"/>
      <c r="Y117" s="142"/>
    </row>
    <row r="118" spans="1:25" x14ac:dyDescent="0.25">
      <c r="A118" s="41" t="s">
        <v>303</v>
      </c>
      <c r="B118" s="4" t="s">
        <v>284</v>
      </c>
      <c r="C118" s="4"/>
      <c r="D118" s="4"/>
      <c r="E118" s="4"/>
      <c r="F118" s="4"/>
      <c r="G118" s="4"/>
      <c r="H118" s="4"/>
      <c r="I118" s="99"/>
      <c r="J118" s="4"/>
      <c r="K118" s="41"/>
      <c r="L118" s="41"/>
      <c r="M118" s="41"/>
      <c r="N118" s="4"/>
      <c r="O118" s="4"/>
      <c r="P118" s="127" t="s">
        <v>180</v>
      </c>
      <c r="Q118" s="4"/>
      <c r="R118" s="4"/>
      <c r="S118" s="4"/>
      <c r="T118" s="4"/>
      <c r="U118" s="4"/>
      <c r="W118" s="124"/>
      <c r="X118" s="124"/>
      <c r="Y118" s="124"/>
    </row>
    <row r="119" spans="1:25" x14ac:dyDescent="0.25">
      <c r="A119" s="41" t="s">
        <v>305</v>
      </c>
      <c r="B119" s="4" t="s">
        <v>288</v>
      </c>
      <c r="C119" s="4"/>
      <c r="D119" s="4"/>
      <c r="E119" s="4"/>
      <c r="F119" s="4"/>
      <c r="G119" s="4"/>
      <c r="H119" s="4"/>
      <c r="I119" s="99"/>
      <c r="J119" s="4"/>
      <c r="K119" s="41"/>
      <c r="L119" s="127" t="s">
        <v>180</v>
      </c>
      <c r="M119" s="41"/>
      <c r="N119" s="4"/>
      <c r="O119" s="4"/>
      <c r="P119" s="4"/>
      <c r="Q119" s="4"/>
      <c r="R119" s="4"/>
      <c r="S119" s="4"/>
      <c r="T119" s="4"/>
      <c r="U119" s="4"/>
      <c r="W119" s="142"/>
      <c r="X119" s="112"/>
      <c r="Y119" s="142"/>
    </row>
    <row r="120" spans="1:25" x14ac:dyDescent="0.25">
      <c r="A120" s="41" t="s">
        <v>307</v>
      </c>
      <c r="B120" s="4" t="s">
        <v>290</v>
      </c>
      <c r="C120" s="4"/>
      <c r="D120" s="4"/>
      <c r="E120" s="4"/>
      <c r="F120" s="4"/>
      <c r="G120" s="4"/>
      <c r="H120" s="4"/>
      <c r="I120" s="99"/>
      <c r="J120" s="4"/>
      <c r="K120" s="41"/>
      <c r="L120" s="127" t="s">
        <v>180</v>
      </c>
      <c r="M120" s="41"/>
      <c r="N120" s="4"/>
      <c r="O120" s="4"/>
      <c r="P120" s="4"/>
      <c r="Q120" s="4"/>
      <c r="R120" s="4"/>
      <c r="S120" s="4"/>
      <c r="T120" s="4"/>
      <c r="U120" s="4"/>
      <c r="W120" s="142"/>
      <c r="X120" s="112"/>
      <c r="Y120" s="142"/>
    </row>
    <row r="121" spans="1:25" x14ac:dyDescent="0.25">
      <c r="A121" s="41" t="s">
        <v>309</v>
      </c>
      <c r="B121" s="4" t="s">
        <v>292</v>
      </c>
      <c r="C121" s="4"/>
      <c r="D121" s="4"/>
      <c r="E121" s="4"/>
      <c r="F121" s="4"/>
      <c r="G121" s="4"/>
      <c r="H121" s="4"/>
      <c r="I121" s="99"/>
      <c r="J121" s="4"/>
      <c r="K121" s="41"/>
      <c r="L121" s="127" t="s">
        <v>180</v>
      </c>
      <c r="M121" s="41"/>
      <c r="N121" s="4"/>
      <c r="O121" s="4"/>
      <c r="P121" s="4"/>
      <c r="Q121" s="4"/>
      <c r="R121" s="4"/>
      <c r="S121" s="4"/>
      <c r="T121" s="4"/>
      <c r="U121" s="4"/>
      <c r="W121" s="142"/>
      <c r="X121" s="112"/>
      <c r="Y121" s="142"/>
    </row>
    <row r="122" spans="1:25" x14ac:dyDescent="0.25">
      <c r="A122" s="41" t="s">
        <v>311</v>
      </c>
      <c r="B122" s="4" t="s">
        <v>294</v>
      </c>
      <c r="C122" s="4"/>
      <c r="D122" s="4"/>
      <c r="E122" s="4"/>
      <c r="F122" s="4"/>
      <c r="G122" s="4"/>
      <c r="H122" s="4"/>
      <c r="I122" s="153"/>
      <c r="J122" s="4"/>
      <c r="K122" s="127" t="s">
        <v>180</v>
      </c>
      <c r="L122" s="41"/>
      <c r="M122" s="4"/>
      <c r="N122" s="4"/>
      <c r="O122" s="127"/>
      <c r="P122" s="4"/>
      <c r="Q122" s="4"/>
      <c r="R122" s="41"/>
      <c r="S122" s="41"/>
      <c r="T122" s="130"/>
      <c r="U122" s="41"/>
      <c r="V122" s="82"/>
      <c r="W122" s="142"/>
      <c r="X122" s="112"/>
      <c r="Y122" s="142"/>
    </row>
    <row r="123" spans="1:25" x14ac:dyDescent="0.25">
      <c r="A123" s="41" t="s">
        <v>313</v>
      </c>
      <c r="B123" s="4" t="s">
        <v>296</v>
      </c>
      <c r="C123" s="4"/>
      <c r="D123" s="4"/>
      <c r="E123" s="4"/>
      <c r="F123" s="4"/>
      <c r="G123" s="4"/>
      <c r="H123" s="4"/>
      <c r="I123" s="153"/>
      <c r="J123" s="127" t="s">
        <v>180</v>
      </c>
      <c r="K123" s="127"/>
      <c r="L123" s="41"/>
      <c r="M123" s="4"/>
      <c r="N123" s="4"/>
      <c r="O123" s="127"/>
      <c r="P123" s="4"/>
      <c r="Q123" s="4"/>
      <c r="R123" s="41"/>
      <c r="S123" s="41"/>
      <c r="T123" s="130"/>
      <c r="U123" s="41"/>
      <c r="V123" s="82"/>
      <c r="W123" s="142"/>
      <c r="X123" s="112"/>
      <c r="Y123" s="142"/>
    </row>
    <row r="124" spans="1:25" x14ac:dyDescent="0.25">
      <c r="A124" s="41" t="s">
        <v>315</v>
      </c>
      <c r="B124" s="4" t="s">
        <v>298</v>
      </c>
      <c r="C124" s="4"/>
      <c r="D124" s="4"/>
      <c r="E124" s="4"/>
      <c r="F124" s="4"/>
      <c r="G124" s="4"/>
      <c r="H124" s="4"/>
      <c r="I124" s="153"/>
      <c r="J124" s="127" t="s">
        <v>180</v>
      </c>
      <c r="K124" s="127"/>
      <c r="L124" s="127"/>
      <c r="M124" s="41"/>
      <c r="N124" s="4"/>
      <c r="O124" s="4"/>
      <c r="P124" s="4"/>
      <c r="Q124" s="4"/>
      <c r="R124" s="4"/>
      <c r="S124" s="4"/>
      <c r="T124" s="4"/>
      <c r="U124" s="4"/>
      <c r="W124" s="142"/>
      <c r="X124" s="112"/>
      <c r="Y124" s="142"/>
    </row>
    <row r="125" spans="1:25" x14ac:dyDescent="0.25">
      <c r="A125" s="41" t="s">
        <v>316</v>
      </c>
      <c r="B125" s="4" t="s">
        <v>300</v>
      </c>
      <c r="C125" s="4"/>
      <c r="D125" s="4"/>
      <c r="E125" s="4"/>
      <c r="F125" s="4"/>
      <c r="G125" s="4"/>
      <c r="H125" s="4"/>
      <c r="I125" s="99"/>
      <c r="J125" s="127" t="s">
        <v>180</v>
      </c>
      <c r="K125" s="41"/>
      <c r="L125" s="41"/>
      <c r="M125" s="41"/>
      <c r="N125" s="127"/>
      <c r="O125" s="127"/>
      <c r="P125" s="4"/>
      <c r="Q125" s="4"/>
      <c r="R125" s="41"/>
      <c r="S125" s="41"/>
      <c r="T125" s="41"/>
      <c r="U125" s="41"/>
      <c r="V125" s="82"/>
      <c r="W125" s="112"/>
      <c r="X125" s="142"/>
      <c r="Y125" s="142"/>
    </row>
    <row r="126" spans="1:25" x14ac:dyDescent="0.25">
      <c r="A126" s="41" t="s">
        <v>318</v>
      </c>
      <c r="B126" s="4" t="s">
        <v>302</v>
      </c>
      <c r="C126" s="4"/>
      <c r="D126" s="4"/>
      <c r="E126" s="4"/>
      <c r="F126" s="4"/>
      <c r="G126" s="4"/>
      <c r="H126" s="4"/>
      <c r="I126" s="127" t="s">
        <v>180</v>
      </c>
      <c r="J126" s="127" t="s">
        <v>180</v>
      </c>
      <c r="K126" s="127"/>
      <c r="L126" s="41"/>
      <c r="M126" s="4"/>
      <c r="N126" s="4"/>
      <c r="O126" s="127"/>
      <c r="P126" s="4"/>
      <c r="Q126" s="4"/>
      <c r="R126" s="41"/>
      <c r="S126" s="41"/>
      <c r="T126" s="130"/>
      <c r="U126" s="41"/>
      <c r="V126" s="82"/>
      <c r="W126" s="142"/>
      <c r="X126" s="112"/>
      <c r="Y126" s="142"/>
    </row>
    <row r="127" spans="1:25" x14ac:dyDescent="0.25">
      <c r="A127" s="41" t="s">
        <v>320</v>
      </c>
      <c r="B127" s="4" t="s">
        <v>304</v>
      </c>
      <c r="C127" s="4"/>
      <c r="D127" s="4"/>
      <c r="E127" s="4"/>
      <c r="F127" s="4"/>
      <c r="G127" s="4"/>
      <c r="H127" s="4"/>
      <c r="I127" s="127" t="s">
        <v>180</v>
      </c>
      <c r="J127" s="127" t="s">
        <v>180</v>
      </c>
      <c r="K127" s="127"/>
      <c r="L127" s="127"/>
      <c r="M127" s="41"/>
      <c r="N127" s="4"/>
      <c r="O127" s="4"/>
      <c r="P127" s="4"/>
      <c r="Q127" s="4"/>
      <c r="R127" s="4"/>
      <c r="S127" s="4"/>
      <c r="T127" s="4"/>
      <c r="U127" s="4"/>
      <c r="W127" s="142"/>
      <c r="X127" s="112"/>
      <c r="Y127" s="142"/>
    </row>
    <row r="128" spans="1:25" x14ac:dyDescent="0.25">
      <c r="A128" s="41" t="s">
        <v>346</v>
      </c>
      <c r="B128" s="4" t="s">
        <v>306</v>
      </c>
      <c r="C128" s="4"/>
      <c r="D128" s="4"/>
      <c r="E128" s="4"/>
      <c r="F128" s="4"/>
      <c r="G128" s="4"/>
      <c r="H128" s="4"/>
      <c r="I128" s="127" t="s">
        <v>180</v>
      </c>
      <c r="J128" s="127"/>
      <c r="K128" s="41"/>
      <c r="L128" s="41"/>
      <c r="M128" s="41"/>
      <c r="N128" s="127"/>
      <c r="O128" s="127"/>
      <c r="P128" s="4"/>
      <c r="Q128" s="4"/>
      <c r="R128" s="41"/>
      <c r="S128" s="41"/>
      <c r="T128" s="41"/>
      <c r="U128" s="41"/>
      <c r="V128" s="82"/>
      <c r="W128" s="112"/>
      <c r="X128" s="142"/>
      <c r="Y128" s="142"/>
    </row>
    <row r="129" spans="1:25" x14ac:dyDescent="0.25">
      <c r="A129" s="41" t="s">
        <v>347</v>
      </c>
      <c r="B129" s="4" t="s">
        <v>308</v>
      </c>
      <c r="C129" s="4"/>
      <c r="D129" s="4"/>
      <c r="E129" s="4"/>
      <c r="F129" s="4"/>
      <c r="G129" s="4"/>
      <c r="H129" s="4"/>
      <c r="I129" s="127" t="s">
        <v>180</v>
      </c>
      <c r="J129" s="127"/>
      <c r="K129" s="41"/>
      <c r="L129" s="41"/>
      <c r="M129" s="41"/>
      <c r="N129" s="127"/>
      <c r="O129" s="127"/>
      <c r="P129" s="4"/>
      <c r="Q129" s="4"/>
      <c r="R129" s="41"/>
      <c r="S129" s="41"/>
      <c r="T129" s="41"/>
      <c r="U129" s="41"/>
      <c r="V129" s="82"/>
      <c r="W129" s="112"/>
      <c r="X129" s="142"/>
      <c r="Y129" s="142"/>
    </row>
    <row r="130" spans="1:25" x14ac:dyDescent="0.25">
      <c r="A130" s="41" t="s">
        <v>348</v>
      </c>
      <c r="B130" s="4" t="s">
        <v>310</v>
      </c>
      <c r="C130" s="4"/>
      <c r="D130" s="4"/>
      <c r="E130" s="4"/>
      <c r="F130" s="4"/>
      <c r="G130" s="4"/>
      <c r="H130" s="127" t="s">
        <v>180</v>
      </c>
      <c r="I130" s="127"/>
      <c r="J130" s="127"/>
      <c r="K130" s="127"/>
      <c r="L130" s="127"/>
      <c r="M130" s="41"/>
      <c r="N130" s="4"/>
      <c r="O130" s="4"/>
      <c r="P130" s="4"/>
      <c r="Q130" s="4"/>
      <c r="R130" s="4"/>
      <c r="S130" s="4"/>
      <c r="T130" s="4"/>
      <c r="U130" s="4"/>
      <c r="W130" s="142"/>
      <c r="X130" s="112"/>
      <c r="Y130" s="142"/>
    </row>
    <row r="131" spans="1:25" x14ac:dyDescent="0.25">
      <c r="A131" s="41" t="s">
        <v>351</v>
      </c>
      <c r="B131" s="4" t="s">
        <v>312</v>
      </c>
      <c r="C131" s="4"/>
      <c r="D131" s="4"/>
      <c r="E131" s="4"/>
      <c r="F131" s="4"/>
      <c r="G131" s="4"/>
      <c r="H131" s="127" t="s">
        <v>180</v>
      </c>
      <c r="I131" s="127"/>
      <c r="J131" s="127"/>
      <c r="K131" s="127"/>
      <c r="L131" s="127"/>
      <c r="M131" s="41"/>
      <c r="N131" s="4"/>
      <c r="O131" s="4"/>
      <c r="P131" s="4"/>
      <c r="Q131" s="4"/>
      <c r="R131" s="4"/>
      <c r="S131" s="4"/>
      <c r="T131" s="4"/>
      <c r="U131" s="4"/>
      <c r="W131" s="142"/>
      <c r="X131" s="112"/>
      <c r="Y131" s="142"/>
    </row>
    <row r="132" spans="1:25" x14ac:dyDescent="0.25">
      <c r="A132" s="41" t="s">
        <v>352</v>
      </c>
      <c r="B132" s="4" t="s">
        <v>314</v>
      </c>
      <c r="C132" s="4"/>
      <c r="D132" s="4"/>
      <c r="E132" s="4"/>
      <c r="F132" s="4"/>
      <c r="G132" s="4"/>
      <c r="H132" s="127" t="s">
        <v>180</v>
      </c>
      <c r="I132" s="127" t="s">
        <v>180</v>
      </c>
      <c r="J132" s="127"/>
      <c r="K132" s="41"/>
      <c r="L132" s="41"/>
      <c r="M132" s="41"/>
      <c r="N132" s="127"/>
      <c r="O132" s="127"/>
      <c r="P132" s="4"/>
      <c r="Q132" s="4"/>
      <c r="R132" s="41"/>
      <c r="S132" s="41"/>
      <c r="T132" s="41"/>
      <c r="U132" s="41"/>
      <c r="V132" s="82"/>
      <c r="W132" s="112"/>
      <c r="X132" s="142"/>
      <c r="Y132" s="142"/>
    </row>
    <row r="133" spans="1:25" x14ac:dyDescent="0.25">
      <c r="A133" s="41" t="s">
        <v>365</v>
      </c>
      <c r="B133" s="4" t="s">
        <v>317</v>
      </c>
      <c r="C133" s="4"/>
      <c r="D133" s="4"/>
      <c r="E133" s="4"/>
      <c r="F133" s="4"/>
      <c r="G133" s="4"/>
      <c r="H133" s="127" t="s">
        <v>180</v>
      </c>
      <c r="I133" s="127"/>
      <c r="J133" s="127"/>
      <c r="K133" s="127"/>
      <c r="L133" s="127"/>
      <c r="M133" s="41"/>
      <c r="N133" s="4"/>
      <c r="O133" s="4"/>
      <c r="P133" s="4"/>
      <c r="Q133" s="4"/>
      <c r="R133" s="4"/>
      <c r="S133" s="4"/>
      <c r="T133" s="4"/>
      <c r="U133" s="4"/>
      <c r="W133" s="142"/>
      <c r="X133" s="112"/>
      <c r="Y133" s="142"/>
    </row>
    <row r="134" spans="1:25" x14ac:dyDescent="0.25">
      <c r="A134" s="41" t="s">
        <v>366</v>
      </c>
      <c r="B134" s="4" t="s">
        <v>319</v>
      </c>
      <c r="C134" s="4"/>
      <c r="D134" s="4"/>
      <c r="E134" s="4"/>
      <c r="F134" s="4"/>
      <c r="G134" s="4"/>
      <c r="H134" s="127" t="s">
        <v>180</v>
      </c>
      <c r="I134" s="127"/>
      <c r="J134" s="127"/>
      <c r="K134" s="127"/>
      <c r="L134" s="127"/>
      <c r="M134" s="41"/>
      <c r="N134" s="4"/>
      <c r="O134" s="4"/>
      <c r="P134" s="4"/>
      <c r="Q134" s="4"/>
      <c r="R134" s="4"/>
      <c r="S134" s="4"/>
      <c r="T134" s="4"/>
      <c r="U134" s="4"/>
      <c r="W134" s="142"/>
      <c r="X134" s="112"/>
      <c r="Y134" s="142"/>
    </row>
    <row r="135" spans="1:25" x14ac:dyDescent="0.25">
      <c r="A135" s="41" t="s">
        <v>367</v>
      </c>
      <c r="B135" s="4" t="s">
        <v>190</v>
      </c>
      <c r="C135" s="4"/>
      <c r="D135" s="4"/>
      <c r="E135" s="4"/>
      <c r="F135" s="4"/>
      <c r="G135" s="127" t="s">
        <v>180</v>
      </c>
      <c r="H135" s="4"/>
      <c r="I135" s="101"/>
      <c r="J135" s="127"/>
      <c r="K135" s="127"/>
      <c r="L135" s="41"/>
      <c r="M135" s="4"/>
      <c r="N135" s="4"/>
      <c r="O135" s="127"/>
      <c r="P135" s="4"/>
      <c r="Q135" s="4"/>
      <c r="R135" s="41"/>
      <c r="S135" s="41"/>
      <c r="T135" s="130"/>
      <c r="U135" s="41"/>
      <c r="V135" s="82"/>
      <c r="W135" s="142"/>
      <c r="X135" s="112"/>
      <c r="Y135" s="142"/>
    </row>
    <row r="136" spans="1:25" x14ac:dyDescent="0.25">
      <c r="A136" s="41" t="s">
        <v>368</v>
      </c>
      <c r="B136" s="7" t="s">
        <v>362</v>
      </c>
      <c r="C136" s="7"/>
      <c r="D136" s="127" t="s">
        <v>180</v>
      </c>
      <c r="E136" s="127"/>
      <c r="F136" s="127"/>
      <c r="G136" s="7"/>
      <c r="H136" s="127"/>
      <c r="I136" s="127"/>
      <c r="J136" s="127"/>
      <c r="K136" s="127"/>
      <c r="L136" s="127"/>
      <c r="M136" s="136"/>
      <c r="N136" s="137"/>
      <c r="O136" s="137"/>
      <c r="P136" s="137"/>
      <c r="Q136" s="137"/>
      <c r="R136" s="136"/>
      <c r="S136" s="137"/>
      <c r="T136" s="136"/>
      <c r="U136" s="136"/>
      <c r="V136" s="136"/>
      <c r="W136" s="142"/>
      <c r="X136" s="112"/>
      <c r="Y136" s="142"/>
    </row>
    <row r="137" spans="1:25" x14ac:dyDescent="0.25">
      <c r="A137" s="41" t="s">
        <v>369</v>
      </c>
      <c r="B137" s="4" t="s">
        <v>146</v>
      </c>
      <c r="C137" s="4"/>
      <c r="D137" s="127" t="s">
        <v>180</v>
      </c>
      <c r="E137" s="4"/>
      <c r="F137" s="127" t="s">
        <v>180</v>
      </c>
      <c r="G137" s="127" t="s">
        <v>180</v>
      </c>
      <c r="H137" s="127" t="s">
        <v>180</v>
      </c>
      <c r="I137" s="127" t="s">
        <v>180</v>
      </c>
      <c r="J137" s="127" t="s">
        <v>180</v>
      </c>
      <c r="K137" s="127"/>
      <c r="L137" s="41"/>
      <c r="M137" s="4"/>
      <c r="N137" s="4"/>
      <c r="O137" s="127"/>
      <c r="P137" s="4"/>
      <c r="Q137" s="4"/>
      <c r="R137" s="41"/>
      <c r="S137" s="41"/>
      <c r="T137" s="130"/>
      <c r="U137" s="41"/>
      <c r="V137" s="99"/>
      <c r="W137" s="142"/>
      <c r="X137" s="112"/>
      <c r="Y137" s="142"/>
    </row>
    <row r="138" spans="1:25" x14ac:dyDescent="0.25">
      <c r="A138" s="41" t="s">
        <v>401</v>
      </c>
      <c r="B138" s="4" t="s">
        <v>364</v>
      </c>
      <c r="C138" s="4"/>
      <c r="D138" s="127" t="s">
        <v>180</v>
      </c>
      <c r="E138" s="4"/>
      <c r="F138" s="127"/>
      <c r="G138" s="127"/>
      <c r="H138" s="127"/>
      <c r="I138" s="127"/>
      <c r="J138" s="127"/>
      <c r="K138" s="127"/>
      <c r="L138" s="41"/>
      <c r="M138" s="4"/>
      <c r="N138" s="4"/>
      <c r="O138" s="127"/>
      <c r="P138" s="4"/>
      <c r="Q138" s="4"/>
      <c r="R138" s="41"/>
      <c r="S138" s="41"/>
      <c r="T138" s="130"/>
      <c r="U138" s="41"/>
      <c r="V138" s="99"/>
      <c r="W138" s="142"/>
      <c r="X138" s="112"/>
      <c r="Y138" s="142"/>
    </row>
  </sheetData>
  <mergeCells count="1">
    <mergeCell ref="Y4:Y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79"/>
  <sheetViews>
    <sheetView showGridLines="0" workbookViewId="0">
      <selection activeCell="D18" sqref="D18"/>
    </sheetView>
  </sheetViews>
  <sheetFormatPr defaultColWidth="8.85546875" defaultRowHeight="15" x14ac:dyDescent="0.25"/>
  <cols>
    <col min="1" max="2" width="2.85546875" style="35" customWidth="1"/>
    <col min="3" max="3" width="13" style="35" customWidth="1"/>
    <col min="4" max="8" width="4.28515625" style="35" customWidth="1"/>
    <col min="9" max="9" width="4.28515625" style="35" bestFit="1" customWidth="1"/>
    <col min="10" max="12" width="4.28515625" style="35" customWidth="1"/>
    <col min="13" max="13" width="4.28515625" style="6" customWidth="1"/>
    <col min="14" max="20" width="4.28515625" style="35" customWidth="1"/>
    <col min="21" max="21" width="4.28515625" style="6" customWidth="1"/>
    <col min="22" max="24" width="4.28515625" style="35" customWidth="1"/>
    <col min="25" max="25" width="5.5703125" style="35" bestFit="1" customWidth="1"/>
    <col min="26" max="16384" width="8.85546875" style="35"/>
  </cols>
  <sheetData>
    <row r="1" spans="2:25" ht="18.75" x14ac:dyDescent="0.3">
      <c r="D1" s="36" t="s">
        <v>339</v>
      </c>
      <c r="E1" s="36"/>
      <c r="F1" s="36"/>
    </row>
    <row r="3" spans="2:25" x14ac:dyDescent="0.25">
      <c r="B3" s="55"/>
      <c r="C3" s="56" t="s">
        <v>148</v>
      </c>
    </row>
    <row r="4" spans="2:25" x14ac:dyDescent="0.25">
      <c r="B4" s="61"/>
      <c r="C4" s="56" t="s">
        <v>150</v>
      </c>
      <c r="D4" s="63" t="s">
        <v>152</v>
      </c>
      <c r="E4" s="62" t="s">
        <v>151</v>
      </c>
      <c r="F4" s="62" t="s">
        <v>151</v>
      </c>
      <c r="G4" s="63" t="s">
        <v>152</v>
      </c>
      <c r="H4" s="62" t="s">
        <v>151</v>
      </c>
      <c r="I4" s="63" t="s">
        <v>152</v>
      </c>
      <c r="J4" s="62" t="s">
        <v>151</v>
      </c>
      <c r="K4" s="63" t="s">
        <v>152</v>
      </c>
      <c r="L4" s="62" t="s">
        <v>151</v>
      </c>
      <c r="M4" s="63" t="s">
        <v>152</v>
      </c>
      <c r="N4" s="62" t="s">
        <v>151</v>
      </c>
      <c r="O4" s="63" t="s">
        <v>152</v>
      </c>
      <c r="P4" s="62" t="s">
        <v>151</v>
      </c>
      <c r="Q4" s="63" t="s">
        <v>152</v>
      </c>
      <c r="R4" s="62" t="s">
        <v>151</v>
      </c>
      <c r="S4" s="63" t="s">
        <v>152</v>
      </c>
      <c r="T4" s="62" t="s">
        <v>151</v>
      </c>
      <c r="U4" s="63" t="s">
        <v>152</v>
      </c>
      <c r="V4" s="62" t="s">
        <v>151</v>
      </c>
      <c r="W4" s="63" t="s">
        <v>152</v>
      </c>
      <c r="X4" s="62" t="s">
        <v>151</v>
      </c>
      <c r="Y4" s="354" t="s">
        <v>153</v>
      </c>
    </row>
    <row r="5" spans="2:25" x14ac:dyDescent="0.25">
      <c r="D5" s="66">
        <v>22</v>
      </c>
      <c r="E5" s="66">
        <v>21</v>
      </c>
      <c r="F5" s="66">
        <v>20</v>
      </c>
      <c r="G5" s="66">
        <v>20</v>
      </c>
      <c r="H5" s="66">
        <v>19</v>
      </c>
      <c r="I5" s="66">
        <v>19</v>
      </c>
      <c r="J5" s="66">
        <v>18</v>
      </c>
      <c r="K5" s="66">
        <v>18</v>
      </c>
      <c r="L5" s="66">
        <v>17</v>
      </c>
      <c r="M5" s="66">
        <v>17</v>
      </c>
      <c r="N5" s="66">
        <v>16</v>
      </c>
      <c r="O5" s="66">
        <v>16</v>
      </c>
      <c r="P5" s="66">
        <v>15</v>
      </c>
      <c r="Q5" s="66">
        <v>15</v>
      </c>
      <c r="R5" s="66">
        <v>14</v>
      </c>
      <c r="S5" s="66">
        <v>14</v>
      </c>
      <c r="T5" s="66">
        <v>13</v>
      </c>
      <c r="U5" s="66">
        <v>13</v>
      </c>
      <c r="V5" s="66">
        <v>12</v>
      </c>
      <c r="W5" s="66">
        <v>12</v>
      </c>
      <c r="X5" s="68">
        <v>11</v>
      </c>
      <c r="Y5" s="355"/>
    </row>
    <row r="7" spans="2:25" x14ac:dyDescent="0.25">
      <c r="C7" s="79" t="s">
        <v>155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79"/>
      <c r="Q7" s="79"/>
      <c r="R7" s="79"/>
      <c r="S7" s="79"/>
      <c r="T7" s="79"/>
      <c r="U7" s="80"/>
      <c r="V7" s="79"/>
    </row>
    <row r="9" spans="2:25" x14ac:dyDescent="0.25">
      <c r="D9" s="356" t="s">
        <v>158</v>
      </c>
      <c r="E9" s="356"/>
      <c r="F9" s="356"/>
      <c r="G9" s="356"/>
      <c r="H9" s="356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</row>
    <row r="10" spans="2:25" x14ac:dyDescent="0.25">
      <c r="C10" s="85" t="s">
        <v>159</v>
      </c>
      <c r="D10" s="299"/>
      <c r="E10" s="86"/>
      <c r="F10" s="86"/>
      <c r="G10" s="86"/>
      <c r="H10" s="41">
        <v>1</v>
      </c>
      <c r="I10" s="41">
        <v>1</v>
      </c>
      <c r="J10" s="41">
        <v>1</v>
      </c>
      <c r="K10" s="86"/>
      <c r="L10" s="41">
        <v>1</v>
      </c>
      <c r="M10" s="86"/>
      <c r="N10" s="86"/>
      <c r="O10" s="86"/>
      <c r="P10" s="86"/>
      <c r="Q10" s="86"/>
      <c r="R10" s="86"/>
      <c r="S10" s="86"/>
      <c r="T10" s="41">
        <v>1</v>
      </c>
      <c r="U10" s="86"/>
      <c r="V10" s="41">
        <v>1</v>
      </c>
      <c r="W10" s="41">
        <v>1</v>
      </c>
      <c r="X10" s="41">
        <v>1</v>
      </c>
      <c r="Y10" s="55">
        <v>2</v>
      </c>
    </row>
    <row r="11" spans="2:25" x14ac:dyDescent="0.25">
      <c r="C11" s="85" t="s">
        <v>161</v>
      </c>
      <c r="D11" s="299"/>
      <c r="E11" s="86"/>
      <c r="F11" s="86"/>
      <c r="G11" s="86"/>
      <c r="H11" s="41">
        <v>2</v>
      </c>
      <c r="I11" s="86"/>
      <c r="J11" s="55">
        <v>3</v>
      </c>
      <c r="K11" s="41">
        <v>1</v>
      </c>
      <c r="L11" s="86"/>
      <c r="M11" s="41">
        <v>1</v>
      </c>
      <c r="N11" s="41">
        <v>1</v>
      </c>
      <c r="O11" s="41">
        <v>2</v>
      </c>
      <c r="P11" s="41">
        <v>1</v>
      </c>
      <c r="Q11" s="86"/>
      <c r="R11" s="86"/>
      <c r="S11" s="86"/>
      <c r="T11" s="41">
        <v>1</v>
      </c>
      <c r="U11" s="41">
        <v>1</v>
      </c>
      <c r="V11" s="86"/>
      <c r="W11" s="55">
        <v>3</v>
      </c>
      <c r="X11" s="41">
        <v>3</v>
      </c>
      <c r="Y11" s="41">
        <v>2</v>
      </c>
    </row>
    <row r="12" spans="2:25" x14ac:dyDescent="0.25">
      <c r="C12" s="85" t="s">
        <v>162</v>
      </c>
      <c r="D12" s="301">
        <v>1</v>
      </c>
      <c r="E12" s="41">
        <v>2</v>
      </c>
      <c r="F12" s="41">
        <v>1</v>
      </c>
      <c r="G12" s="41">
        <v>1</v>
      </c>
      <c r="H12" s="86"/>
      <c r="I12" s="41">
        <v>2</v>
      </c>
      <c r="J12" s="41">
        <v>1</v>
      </c>
      <c r="K12" s="41">
        <v>1</v>
      </c>
      <c r="L12" s="41">
        <v>2</v>
      </c>
      <c r="M12" s="86"/>
      <c r="N12" s="41">
        <v>1</v>
      </c>
      <c r="O12" s="41">
        <v>2</v>
      </c>
      <c r="P12" s="41">
        <v>3</v>
      </c>
      <c r="Q12" s="41">
        <v>1</v>
      </c>
      <c r="R12" s="55">
        <v>4</v>
      </c>
      <c r="S12" s="41">
        <v>2</v>
      </c>
      <c r="T12" s="41">
        <v>1</v>
      </c>
      <c r="U12" s="86"/>
      <c r="V12" s="41">
        <v>2</v>
      </c>
      <c r="W12" s="41">
        <v>2</v>
      </c>
      <c r="X12" s="55">
        <v>4</v>
      </c>
      <c r="Y12" s="41">
        <v>1</v>
      </c>
    </row>
    <row r="13" spans="2:25" x14ac:dyDescent="0.25">
      <c r="C13" s="85" t="s">
        <v>165</v>
      </c>
      <c r="D13" s="299"/>
      <c r="E13" s="41">
        <v>1</v>
      </c>
      <c r="F13" s="41">
        <v>1</v>
      </c>
      <c r="G13" s="41">
        <v>1</v>
      </c>
      <c r="H13" s="41">
        <v>2</v>
      </c>
      <c r="I13" s="86"/>
      <c r="J13" s="41">
        <v>1</v>
      </c>
      <c r="K13" s="41">
        <v>2</v>
      </c>
      <c r="L13" s="41">
        <v>1</v>
      </c>
      <c r="M13" s="55">
        <v>4</v>
      </c>
      <c r="N13" s="41">
        <v>2</v>
      </c>
      <c r="O13" s="86"/>
      <c r="P13" s="41">
        <v>2</v>
      </c>
      <c r="Q13" s="41">
        <v>1</v>
      </c>
      <c r="R13" s="99">
        <v>1</v>
      </c>
      <c r="S13" s="86"/>
      <c r="T13" s="41">
        <v>1</v>
      </c>
      <c r="U13" s="41">
        <v>1</v>
      </c>
      <c r="V13" s="41">
        <v>1</v>
      </c>
      <c r="W13" s="41">
        <v>1</v>
      </c>
      <c r="X13" s="86"/>
      <c r="Y13" s="41">
        <v>2</v>
      </c>
    </row>
    <row r="14" spans="2:25" ht="14.45" customHeight="1" x14ac:dyDescent="0.25">
      <c r="C14" s="85" t="s">
        <v>166</v>
      </c>
      <c r="D14" s="301">
        <v>2</v>
      </c>
      <c r="E14" s="41">
        <v>1</v>
      </c>
      <c r="F14" s="86"/>
      <c r="G14" s="86"/>
      <c r="H14" s="41">
        <v>1</v>
      </c>
      <c r="I14" s="41">
        <v>1</v>
      </c>
      <c r="J14" s="41">
        <v>2</v>
      </c>
      <c r="K14" s="41">
        <v>2</v>
      </c>
      <c r="L14" s="41">
        <v>3</v>
      </c>
      <c r="M14" s="41">
        <v>2</v>
      </c>
      <c r="N14" s="55">
        <v>4</v>
      </c>
      <c r="O14" s="41">
        <v>3</v>
      </c>
      <c r="P14" s="41">
        <v>2</v>
      </c>
      <c r="Q14" s="41">
        <v>2</v>
      </c>
      <c r="R14" s="86"/>
      <c r="S14" s="41">
        <v>2</v>
      </c>
      <c r="T14" s="99">
        <v>2</v>
      </c>
      <c r="U14" s="41">
        <v>3</v>
      </c>
      <c r="V14" s="41">
        <v>3</v>
      </c>
      <c r="W14" s="41">
        <v>2</v>
      </c>
      <c r="X14" s="55">
        <v>4</v>
      </c>
      <c r="Y14" s="41">
        <v>1</v>
      </c>
    </row>
    <row r="15" spans="2:25" ht="14.45" customHeight="1" x14ac:dyDescent="0.25">
      <c r="C15" s="85" t="s">
        <v>168</v>
      </c>
      <c r="D15" s="301">
        <v>1</v>
      </c>
      <c r="E15" s="41">
        <v>1</v>
      </c>
      <c r="F15" s="41">
        <v>1</v>
      </c>
      <c r="G15" s="41">
        <v>1</v>
      </c>
      <c r="H15" s="41">
        <v>3</v>
      </c>
      <c r="I15" s="105">
        <v>4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106">
        <v>1</v>
      </c>
      <c r="P15" s="41">
        <v>2</v>
      </c>
      <c r="Q15" s="41">
        <v>2</v>
      </c>
      <c r="R15" s="106">
        <v>1</v>
      </c>
      <c r="S15" s="55">
        <v>4</v>
      </c>
      <c r="T15" s="99">
        <v>3</v>
      </c>
      <c r="U15" s="41">
        <v>2</v>
      </c>
      <c r="V15" s="106">
        <v>1</v>
      </c>
      <c r="W15" s="99">
        <v>3</v>
      </c>
      <c r="X15" s="41">
        <v>3</v>
      </c>
      <c r="Y15" s="55">
        <v>3</v>
      </c>
    </row>
    <row r="16" spans="2:25" ht="14.45" customHeight="1" x14ac:dyDescent="0.25">
      <c r="C16" s="85" t="s">
        <v>169</v>
      </c>
      <c r="D16" s="301">
        <v>2</v>
      </c>
      <c r="E16" s="41">
        <v>3</v>
      </c>
      <c r="F16" s="41">
        <v>5</v>
      </c>
      <c r="G16" s="41">
        <v>4</v>
      </c>
      <c r="H16" s="41">
        <v>5</v>
      </c>
      <c r="I16" s="41">
        <v>4</v>
      </c>
      <c r="J16" s="41">
        <v>3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4</v>
      </c>
      <c r="Q16" s="41">
        <v>4</v>
      </c>
      <c r="R16" s="55">
        <v>6</v>
      </c>
      <c r="S16" s="86"/>
      <c r="T16" s="41">
        <v>1</v>
      </c>
      <c r="U16" s="41">
        <v>2</v>
      </c>
      <c r="V16" s="41">
        <v>1</v>
      </c>
      <c r="W16" s="55">
        <v>4</v>
      </c>
      <c r="X16" s="41">
        <v>2</v>
      </c>
      <c r="Y16" s="41">
        <v>1</v>
      </c>
    </row>
    <row r="17" spans="3:25" ht="14.45" customHeight="1" x14ac:dyDescent="0.25">
      <c r="C17" s="85" t="s">
        <v>170</v>
      </c>
      <c r="D17" s="300">
        <v>8</v>
      </c>
      <c r="E17" s="41">
        <v>5</v>
      </c>
      <c r="F17" s="41">
        <v>4</v>
      </c>
      <c r="G17" s="41">
        <v>6</v>
      </c>
      <c r="H17" s="41">
        <v>6</v>
      </c>
      <c r="I17" s="41">
        <v>6</v>
      </c>
      <c r="J17" s="41">
        <v>6</v>
      </c>
      <c r="K17" s="55">
        <v>7</v>
      </c>
      <c r="L17" s="55">
        <v>6</v>
      </c>
      <c r="M17" s="41">
        <v>2</v>
      </c>
      <c r="N17" s="41">
        <v>2</v>
      </c>
      <c r="O17" s="110">
        <v>4</v>
      </c>
      <c r="P17" s="110">
        <v>4</v>
      </c>
      <c r="Q17" s="55">
        <v>4</v>
      </c>
      <c r="R17" s="99">
        <v>3</v>
      </c>
      <c r="S17" s="99">
        <v>3</v>
      </c>
      <c r="T17" s="41">
        <v>2</v>
      </c>
      <c r="U17" s="86"/>
      <c r="V17" s="41">
        <v>1</v>
      </c>
      <c r="W17" s="99">
        <v>2</v>
      </c>
      <c r="X17" s="41">
        <v>2</v>
      </c>
      <c r="Y17" s="41">
        <v>1</v>
      </c>
    </row>
    <row r="18" spans="3:25" ht="14.45" customHeight="1" x14ac:dyDescent="0.25">
      <c r="C18" s="85" t="s">
        <v>171</v>
      </c>
      <c r="D18" s="301">
        <v>3</v>
      </c>
      <c r="E18" s="55">
        <v>5</v>
      </c>
      <c r="F18" s="41">
        <v>4</v>
      </c>
      <c r="G18" s="41">
        <v>3</v>
      </c>
      <c r="H18" s="55">
        <v>4</v>
      </c>
      <c r="I18" s="41">
        <v>2</v>
      </c>
      <c r="J18" s="41">
        <v>3</v>
      </c>
      <c r="K18" s="41">
        <v>2</v>
      </c>
      <c r="L18" s="55">
        <v>4</v>
      </c>
      <c r="M18" s="55">
        <v>3</v>
      </c>
      <c r="N18" s="41">
        <v>1</v>
      </c>
      <c r="O18" s="41">
        <v>1</v>
      </c>
      <c r="P18" s="41">
        <v>1</v>
      </c>
      <c r="Q18" s="41">
        <v>1</v>
      </c>
      <c r="R18" s="86"/>
      <c r="S18" s="55">
        <v>2</v>
      </c>
      <c r="T18" s="86"/>
      <c r="U18" s="99">
        <v>1</v>
      </c>
      <c r="V18" s="99"/>
      <c r="W18" s="99"/>
      <c r="X18" s="99"/>
      <c r="Y18" s="99"/>
    </row>
    <row r="19" spans="3:25" ht="14.45" customHeight="1" x14ac:dyDescent="0.25">
      <c r="C19" s="85" t="s">
        <v>172</v>
      </c>
      <c r="D19" s="301">
        <v>3</v>
      </c>
      <c r="E19" s="41">
        <v>3</v>
      </c>
      <c r="F19" s="41">
        <v>3</v>
      </c>
      <c r="G19" s="55">
        <v>6</v>
      </c>
      <c r="H19" s="55">
        <v>4</v>
      </c>
      <c r="I19" s="41">
        <v>2</v>
      </c>
      <c r="J19" s="105">
        <v>4</v>
      </c>
      <c r="K19" s="41">
        <v>1</v>
      </c>
      <c r="L19" s="41">
        <v>1</v>
      </c>
      <c r="M19" s="86"/>
      <c r="N19" s="41">
        <v>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3:25" ht="14.45" customHeight="1" x14ac:dyDescent="0.25">
      <c r="C20" s="85" t="s">
        <v>173</v>
      </c>
      <c r="D20" s="301">
        <v>3</v>
      </c>
      <c r="E20" s="41">
        <v>2</v>
      </c>
      <c r="F20" s="41">
        <v>3</v>
      </c>
      <c r="G20" s="41">
        <v>2</v>
      </c>
      <c r="H20" s="55">
        <v>4</v>
      </c>
      <c r="I20" s="105">
        <v>3</v>
      </c>
      <c r="J20" s="105">
        <v>2</v>
      </c>
      <c r="K20" s="41">
        <v>1</v>
      </c>
      <c r="L20" s="125">
        <v>2</v>
      </c>
      <c r="M20" s="41">
        <v>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3:25" ht="14.45" customHeight="1" x14ac:dyDescent="0.25">
      <c r="C21" s="85" t="s">
        <v>174</v>
      </c>
      <c r="D21" s="301">
        <v>1</v>
      </c>
      <c r="E21" s="41">
        <v>2</v>
      </c>
      <c r="F21" s="105">
        <v>4</v>
      </c>
      <c r="G21" s="41">
        <v>2</v>
      </c>
      <c r="H21" s="86"/>
      <c r="I21" s="105">
        <v>3</v>
      </c>
      <c r="J21" s="105">
        <v>2</v>
      </c>
      <c r="K21" s="41"/>
      <c r="L21" s="41"/>
      <c r="M21" s="4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3:25" ht="14.45" customHeight="1" x14ac:dyDescent="0.25">
      <c r="C22" s="128" t="s">
        <v>176</v>
      </c>
      <c r="D22" s="302">
        <v>2</v>
      </c>
      <c r="E22" s="129">
        <v>6</v>
      </c>
      <c r="F22" s="129">
        <v>3</v>
      </c>
      <c r="G22" s="129">
        <v>6</v>
      </c>
      <c r="H22" s="129">
        <v>8</v>
      </c>
      <c r="I22" s="129">
        <v>8</v>
      </c>
      <c r="J22" s="128">
        <v>14</v>
      </c>
      <c r="K22" s="125">
        <v>15</v>
      </c>
      <c r="L22" s="129">
        <v>2</v>
      </c>
      <c r="M22" s="129">
        <v>4</v>
      </c>
      <c r="N22" s="86"/>
      <c r="O22" s="129">
        <v>3</v>
      </c>
      <c r="P22" s="123">
        <v>3</v>
      </c>
      <c r="Q22" s="123">
        <v>1</v>
      </c>
      <c r="R22" s="123">
        <v>3</v>
      </c>
      <c r="S22" s="129">
        <v>3</v>
      </c>
      <c r="T22" s="129">
        <v>3</v>
      </c>
      <c r="U22" s="129">
        <v>4</v>
      </c>
      <c r="V22" s="125">
        <v>7</v>
      </c>
      <c r="W22" s="129">
        <v>4</v>
      </c>
      <c r="X22" s="123">
        <v>2</v>
      </c>
      <c r="Y22" s="129">
        <v>5</v>
      </c>
    </row>
    <row r="23" spans="3:25" ht="14.45" customHeight="1" x14ac:dyDescent="0.25">
      <c r="C23" s="131" t="s">
        <v>121</v>
      </c>
      <c r="D23" s="132">
        <f>SUM(D10:D22)</f>
        <v>26</v>
      </c>
      <c r="E23" s="132">
        <f>SUM(E10:E22)</f>
        <v>31</v>
      </c>
      <c r="F23" s="132">
        <f t="shared" ref="F23:J23" si="0">SUM(F10:F22)</f>
        <v>29</v>
      </c>
      <c r="G23" s="132">
        <f t="shared" si="0"/>
        <v>32</v>
      </c>
      <c r="H23" s="132">
        <f t="shared" si="0"/>
        <v>40</v>
      </c>
      <c r="I23" s="132">
        <f t="shared" si="0"/>
        <v>36</v>
      </c>
      <c r="J23" s="133">
        <f t="shared" si="0"/>
        <v>44</v>
      </c>
      <c r="K23" s="133">
        <f t="shared" ref="K23:Y23" si="1">SUM(K10:K22)</f>
        <v>36</v>
      </c>
      <c r="L23" s="133">
        <f t="shared" si="1"/>
        <v>26</v>
      </c>
      <c r="M23" s="131">
        <f t="shared" si="1"/>
        <v>21</v>
      </c>
      <c r="N23" s="131">
        <f t="shared" si="1"/>
        <v>16</v>
      </c>
      <c r="O23" s="131">
        <f t="shared" si="1"/>
        <v>19</v>
      </c>
      <c r="P23" s="133">
        <f t="shared" si="1"/>
        <v>22</v>
      </c>
      <c r="Q23" s="131">
        <f t="shared" si="1"/>
        <v>16</v>
      </c>
      <c r="R23" s="131">
        <f t="shared" si="1"/>
        <v>18</v>
      </c>
      <c r="S23" s="131">
        <f t="shared" si="1"/>
        <v>16</v>
      </c>
      <c r="T23" s="131">
        <f t="shared" si="1"/>
        <v>15</v>
      </c>
      <c r="U23" s="131">
        <f t="shared" si="1"/>
        <v>14</v>
      </c>
      <c r="V23" s="131">
        <f t="shared" si="1"/>
        <v>17</v>
      </c>
      <c r="W23" s="133">
        <f t="shared" si="1"/>
        <v>22</v>
      </c>
      <c r="X23" s="133">
        <f t="shared" si="1"/>
        <v>21</v>
      </c>
      <c r="Y23" s="131">
        <f t="shared" si="1"/>
        <v>18</v>
      </c>
    </row>
    <row r="24" spans="3:25" ht="14.45" customHeight="1" x14ac:dyDescent="0.25">
      <c r="C24" s="131"/>
      <c r="D24" s="131"/>
      <c r="E24" s="131"/>
      <c r="F24" s="131"/>
      <c r="G24" s="131"/>
      <c r="H24" s="131"/>
      <c r="I24" s="131"/>
      <c r="J24" s="131"/>
      <c r="K24" s="132"/>
      <c r="L24" s="131"/>
      <c r="M24" s="132"/>
      <c r="N24" s="131"/>
      <c r="O24" s="132"/>
      <c r="P24" s="134"/>
      <c r="Q24" s="132"/>
      <c r="R24" s="134"/>
      <c r="S24" s="132"/>
      <c r="T24" s="132"/>
      <c r="U24" s="132"/>
      <c r="V24" s="132"/>
      <c r="W24" s="132"/>
      <c r="X24" s="134"/>
      <c r="Y24" s="132"/>
    </row>
    <row r="25" spans="3:25" ht="14.45" customHeight="1" x14ac:dyDescent="0.25"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2"/>
      <c r="N25" s="131"/>
      <c r="O25" s="132"/>
      <c r="P25" s="134"/>
      <c r="Q25" s="132"/>
      <c r="R25" s="134"/>
      <c r="S25" s="132"/>
      <c r="T25" s="132"/>
      <c r="U25" s="132"/>
      <c r="V25" s="132"/>
      <c r="W25" s="132"/>
      <c r="X25" s="134"/>
      <c r="Y25" s="132"/>
    </row>
    <row r="26" spans="3:25" ht="14.45" customHeight="1" x14ac:dyDescent="0.25"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2"/>
      <c r="N26" s="131"/>
      <c r="O26" s="132"/>
      <c r="P26" s="134"/>
      <c r="Q26" s="132"/>
      <c r="R26" s="134"/>
      <c r="S26" s="132"/>
      <c r="T26" s="132"/>
      <c r="U26" s="132"/>
      <c r="V26" s="132"/>
      <c r="W26" s="132"/>
      <c r="X26" s="134"/>
      <c r="Y26" s="132"/>
    </row>
    <row r="27" spans="3:25" ht="14.45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2"/>
      <c r="N27" s="131"/>
      <c r="O27" s="132"/>
      <c r="P27" s="134"/>
      <c r="Q27" s="132"/>
      <c r="R27" s="134"/>
      <c r="S27" s="132"/>
      <c r="T27" s="132"/>
      <c r="U27" s="132"/>
      <c r="V27" s="132"/>
      <c r="W27" s="132"/>
      <c r="X27" s="134"/>
      <c r="Y27" s="132"/>
    </row>
    <row r="28" spans="3:25" ht="14.45" customHeight="1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94"/>
      <c r="N28" s="140"/>
      <c r="O28" s="94"/>
      <c r="P28" s="140"/>
      <c r="Q28" s="140"/>
      <c r="R28" s="82"/>
      <c r="S28" s="94"/>
      <c r="T28" s="94"/>
      <c r="U28" s="94"/>
      <c r="V28" s="82"/>
      <c r="W28" s="94"/>
      <c r="X28" s="94"/>
      <c r="Y28" s="94"/>
    </row>
    <row r="29" spans="3:25" ht="14.45" customHeight="1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94"/>
      <c r="N29" s="140"/>
      <c r="O29" s="94"/>
      <c r="P29" s="140"/>
      <c r="Q29" s="140"/>
      <c r="R29" s="82"/>
      <c r="S29" s="94"/>
      <c r="T29" s="94"/>
      <c r="U29" s="94"/>
      <c r="V29" s="82"/>
      <c r="W29" s="94"/>
      <c r="X29" s="94"/>
      <c r="Y29" s="94"/>
    </row>
    <row r="30" spans="3:25" ht="14.45" customHeight="1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94"/>
      <c r="N30" s="140"/>
      <c r="O30" s="94"/>
      <c r="P30" s="140"/>
      <c r="Q30" s="140"/>
      <c r="R30" s="82"/>
      <c r="S30" s="94"/>
      <c r="T30" s="94"/>
      <c r="U30" s="94"/>
      <c r="V30" s="82"/>
      <c r="W30" s="94"/>
      <c r="X30" s="94"/>
      <c r="Y30" s="94"/>
    </row>
    <row r="31" spans="3:25" ht="14.45" customHeight="1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94"/>
      <c r="N31" s="140"/>
      <c r="O31" s="94"/>
      <c r="P31" s="140"/>
      <c r="Q31" s="140"/>
      <c r="R31" s="82"/>
      <c r="S31" s="94"/>
      <c r="T31" s="94"/>
      <c r="U31" s="94"/>
      <c r="V31" s="82"/>
      <c r="W31" s="94"/>
      <c r="X31" s="94"/>
      <c r="Y31" s="94"/>
    </row>
    <row r="32" spans="3:25" ht="14.45" customHeight="1" x14ac:dyDescent="0.25"/>
    <row r="33" spans="13:21" ht="14.45" customHeight="1" x14ac:dyDescent="0.25"/>
    <row r="34" spans="13:21" ht="14.45" customHeight="1" x14ac:dyDescent="0.25"/>
    <row r="35" spans="13:21" ht="14.45" customHeight="1" x14ac:dyDescent="0.25"/>
    <row r="36" spans="13:21" ht="14.45" customHeight="1" x14ac:dyDescent="0.25"/>
    <row r="37" spans="13:21" ht="14.45" customHeight="1" x14ac:dyDescent="0.25"/>
    <row r="38" spans="13:21" ht="14.45" customHeight="1" x14ac:dyDescent="0.25"/>
    <row r="39" spans="13:21" ht="14.45" customHeight="1" x14ac:dyDescent="0.25"/>
    <row r="40" spans="13:21" ht="14.45" customHeight="1" x14ac:dyDescent="0.25"/>
    <row r="41" spans="13:21" ht="14.45" customHeight="1" x14ac:dyDescent="0.25"/>
    <row r="42" spans="13:21" ht="14.45" customHeight="1" x14ac:dyDescent="0.25"/>
    <row r="43" spans="13:21" ht="14.45" customHeight="1" x14ac:dyDescent="0.25"/>
    <row r="44" spans="13:21" ht="14.45" customHeight="1" x14ac:dyDescent="0.25"/>
    <row r="45" spans="13:21" ht="14.45" customHeight="1" x14ac:dyDescent="0.25"/>
    <row r="46" spans="13:21" ht="14.45" customHeight="1" x14ac:dyDescent="0.25"/>
    <row r="47" spans="13:21" ht="14.45" customHeight="1" x14ac:dyDescent="0.25"/>
    <row r="48" spans="13:21" s="93" customFormat="1" ht="14.45" customHeight="1" x14ac:dyDescent="0.25">
      <c r="M48" s="94"/>
      <c r="U48" s="94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Y4:Y5"/>
    <mergeCell ref="D9:V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showGridLines="0" workbookViewId="0">
      <selection activeCell="P25" sqref="P25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97</v>
      </c>
    </row>
    <row r="2" spans="1:16" x14ac:dyDescent="0.25">
      <c r="I2" s="15"/>
      <c r="J2" s="10"/>
    </row>
    <row r="3" spans="1:16" x14ac:dyDescent="0.25">
      <c r="J3" s="358" t="s">
        <v>71</v>
      </c>
      <c r="K3" s="358"/>
      <c r="L3" s="358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99</v>
      </c>
      <c r="O4" s="16" t="s">
        <v>0</v>
      </c>
      <c r="P4" s="16" t="s">
        <v>98</v>
      </c>
    </row>
    <row r="5" spans="1:16" x14ac:dyDescent="0.25">
      <c r="A5" s="40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0" t="s">
        <v>6</v>
      </c>
      <c r="I5" s="11" t="s">
        <v>72</v>
      </c>
      <c r="J5" s="40">
        <v>7</v>
      </c>
      <c r="K5" s="40">
        <v>2</v>
      </c>
      <c r="L5" s="40">
        <v>4</v>
      </c>
    </row>
    <row r="6" spans="1:16" x14ac:dyDescent="0.25">
      <c r="A6" s="40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0" t="s">
        <v>7</v>
      </c>
      <c r="I6" s="11" t="s">
        <v>102</v>
      </c>
      <c r="J6" s="40">
        <v>4</v>
      </c>
      <c r="K6" s="40">
        <v>1</v>
      </c>
      <c r="L6" s="40"/>
      <c r="N6" s="19">
        <v>2012</v>
      </c>
      <c r="O6" s="12" t="s">
        <v>58</v>
      </c>
      <c r="P6" s="40">
        <v>39</v>
      </c>
    </row>
    <row r="7" spans="1:16" x14ac:dyDescent="0.25">
      <c r="A7" s="40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0" t="s">
        <v>8</v>
      </c>
      <c r="I7" s="11" t="s">
        <v>76</v>
      </c>
      <c r="J7" s="40">
        <v>3</v>
      </c>
      <c r="K7" s="40">
        <v>1</v>
      </c>
      <c r="L7" s="40">
        <v>1</v>
      </c>
      <c r="N7" s="19">
        <v>2013</v>
      </c>
      <c r="O7" s="12" t="s">
        <v>60</v>
      </c>
      <c r="P7" s="40">
        <v>72</v>
      </c>
    </row>
    <row r="8" spans="1:16" x14ac:dyDescent="0.25">
      <c r="A8" s="40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0" t="s">
        <v>9</v>
      </c>
      <c r="I8" s="11" t="s">
        <v>73</v>
      </c>
      <c r="J8" s="40">
        <v>1</v>
      </c>
      <c r="K8" s="40">
        <v>3</v>
      </c>
      <c r="L8" s="40">
        <v>1</v>
      </c>
      <c r="N8" s="19">
        <v>2013</v>
      </c>
      <c r="O8" s="12" t="s">
        <v>50</v>
      </c>
      <c r="P8" s="40">
        <v>62</v>
      </c>
    </row>
    <row r="9" spans="1:16" x14ac:dyDescent="0.25">
      <c r="A9" s="40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0" t="s">
        <v>10</v>
      </c>
      <c r="I9" s="11" t="s">
        <v>86</v>
      </c>
      <c r="J9" s="40">
        <v>1</v>
      </c>
      <c r="K9" s="40">
        <v>3</v>
      </c>
      <c r="L9" s="40"/>
      <c r="N9" s="23">
        <v>2014</v>
      </c>
      <c r="O9" s="24" t="s">
        <v>63</v>
      </c>
      <c r="P9" s="25">
        <v>213</v>
      </c>
    </row>
    <row r="10" spans="1:16" x14ac:dyDescent="0.25">
      <c r="A10" s="40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0" t="s">
        <v>11</v>
      </c>
      <c r="I10" s="11" t="s">
        <v>108</v>
      </c>
      <c r="J10" s="40">
        <v>1</v>
      </c>
      <c r="K10" s="40">
        <v>2</v>
      </c>
      <c r="L10" s="40">
        <v>2</v>
      </c>
      <c r="N10" s="19">
        <v>2014</v>
      </c>
      <c r="O10" s="12" t="s">
        <v>64</v>
      </c>
      <c r="P10" s="40">
        <v>132</v>
      </c>
    </row>
    <row r="11" spans="1:16" x14ac:dyDescent="0.25">
      <c r="A11" s="40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0" t="s">
        <v>12</v>
      </c>
      <c r="I11" s="11" t="s">
        <v>78</v>
      </c>
      <c r="J11" s="40">
        <v>1</v>
      </c>
      <c r="K11" s="40"/>
      <c r="L11" s="40"/>
      <c r="N11" s="19">
        <v>2015</v>
      </c>
      <c r="O11" s="12" t="s">
        <v>67</v>
      </c>
      <c r="P11" s="40">
        <v>128</v>
      </c>
    </row>
    <row r="12" spans="1:16" x14ac:dyDescent="0.25">
      <c r="A12" s="40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0" t="s">
        <v>13</v>
      </c>
      <c r="I12" s="11" t="s">
        <v>80</v>
      </c>
      <c r="J12" s="40">
        <v>1</v>
      </c>
      <c r="K12" s="40"/>
      <c r="L12" s="40"/>
      <c r="N12" s="19">
        <v>2015</v>
      </c>
      <c r="O12" s="12" t="s">
        <v>60</v>
      </c>
      <c r="P12" s="40">
        <v>120</v>
      </c>
    </row>
    <row r="13" spans="1:16" x14ac:dyDescent="0.25">
      <c r="A13" s="40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0" t="s">
        <v>14</v>
      </c>
      <c r="I13" s="11" t="s">
        <v>82</v>
      </c>
      <c r="J13" s="40">
        <v>1</v>
      </c>
      <c r="K13" s="40"/>
      <c r="L13" s="40"/>
      <c r="N13" s="19">
        <v>2016</v>
      </c>
      <c r="O13" s="12" t="s">
        <v>95</v>
      </c>
      <c r="P13" s="40">
        <v>117</v>
      </c>
    </row>
    <row r="14" spans="1:16" x14ac:dyDescent="0.25">
      <c r="A14" s="40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0" t="s">
        <v>15</v>
      </c>
      <c r="I14" s="11" t="s">
        <v>84</v>
      </c>
      <c r="J14" s="40"/>
      <c r="K14" s="40">
        <v>3</v>
      </c>
      <c r="L14" s="40"/>
      <c r="N14" s="26">
        <v>2016</v>
      </c>
      <c r="O14" s="26" t="s">
        <v>64</v>
      </c>
      <c r="P14" s="27">
        <v>189</v>
      </c>
    </row>
    <row r="15" spans="1:16" x14ac:dyDescent="0.25">
      <c r="A15" s="40" t="s">
        <v>16</v>
      </c>
      <c r="B15" s="17" t="s">
        <v>94</v>
      </c>
      <c r="C15" s="18"/>
      <c r="D15" s="19" t="s">
        <v>57</v>
      </c>
      <c r="E15" s="19" t="s">
        <v>52</v>
      </c>
      <c r="F15" s="19" t="s">
        <v>95</v>
      </c>
      <c r="H15" s="40" t="s">
        <v>16</v>
      </c>
      <c r="I15" s="11" t="s">
        <v>96</v>
      </c>
      <c r="J15" s="40"/>
      <c r="K15" s="40">
        <v>2</v>
      </c>
      <c r="L15" s="40">
        <v>2</v>
      </c>
      <c r="N15" s="19">
        <v>2017</v>
      </c>
      <c r="O15" s="19" t="s">
        <v>105</v>
      </c>
      <c r="P15" s="40">
        <v>81</v>
      </c>
    </row>
    <row r="16" spans="1:16" x14ac:dyDescent="0.25">
      <c r="A16" s="40" t="s">
        <v>17</v>
      </c>
      <c r="B16" s="17" t="s">
        <v>100</v>
      </c>
      <c r="C16" s="18"/>
      <c r="D16" s="19" t="s">
        <v>64</v>
      </c>
      <c r="E16" s="19" t="s">
        <v>93</v>
      </c>
      <c r="F16" s="19" t="s">
        <v>95</v>
      </c>
      <c r="H16" s="40" t="s">
        <v>17</v>
      </c>
      <c r="I16" s="11" t="s">
        <v>88</v>
      </c>
      <c r="J16" s="40"/>
      <c r="K16" s="40">
        <v>1</v>
      </c>
      <c r="L16" s="40">
        <v>4</v>
      </c>
      <c r="N16" s="19">
        <v>2017</v>
      </c>
      <c r="O16" s="19" t="s">
        <v>64</v>
      </c>
      <c r="P16" s="40">
        <v>131</v>
      </c>
    </row>
    <row r="17" spans="1:16" x14ac:dyDescent="0.25">
      <c r="A17" s="40" t="s">
        <v>18</v>
      </c>
      <c r="B17" s="17" t="s">
        <v>103</v>
      </c>
      <c r="C17" s="18"/>
      <c r="D17" s="19" t="s">
        <v>28</v>
      </c>
      <c r="E17" s="19" t="s">
        <v>64</v>
      </c>
      <c r="F17" s="19" t="s">
        <v>104</v>
      </c>
      <c r="H17" s="40" t="s">
        <v>18</v>
      </c>
      <c r="I17" s="11" t="s">
        <v>133</v>
      </c>
      <c r="J17" s="40"/>
      <c r="K17" s="40">
        <v>1</v>
      </c>
      <c r="L17" s="40">
        <v>1</v>
      </c>
      <c r="N17" s="19">
        <v>2018</v>
      </c>
      <c r="O17" s="19" t="s">
        <v>110</v>
      </c>
      <c r="P17" s="40">
        <v>78</v>
      </c>
    </row>
    <row r="18" spans="1:16" x14ac:dyDescent="0.25">
      <c r="A18" s="40" t="s">
        <v>19</v>
      </c>
      <c r="B18" s="17" t="s">
        <v>107</v>
      </c>
      <c r="C18" s="18"/>
      <c r="D18" s="19" t="s">
        <v>64</v>
      </c>
      <c r="E18" s="19" t="s">
        <v>60</v>
      </c>
      <c r="F18" s="19" t="s">
        <v>66</v>
      </c>
      <c r="H18" s="40" t="s">
        <v>19</v>
      </c>
      <c r="I18" s="11" t="s">
        <v>101</v>
      </c>
      <c r="J18" s="40"/>
      <c r="K18" s="40">
        <v>1</v>
      </c>
      <c r="L18" s="40"/>
      <c r="N18" s="22">
        <v>2018</v>
      </c>
      <c r="O18" s="22" t="s">
        <v>110</v>
      </c>
      <c r="P18" s="21">
        <v>162</v>
      </c>
    </row>
    <row r="19" spans="1:16" x14ac:dyDescent="0.25">
      <c r="A19" s="40" t="s">
        <v>20</v>
      </c>
      <c r="B19" s="17" t="s">
        <v>109</v>
      </c>
      <c r="C19" s="18"/>
      <c r="D19" s="19" t="s">
        <v>60</v>
      </c>
      <c r="E19" s="19" t="s">
        <v>28</v>
      </c>
      <c r="F19" s="19" t="s">
        <v>66</v>
      </c>
      <c r="H19" s="40" t="s">
        <v>20</v>
      </c>
      <c r="I19" s="11" t="s">
        <v>130</v>
      </c>
      <c r="J19" s="40"/>
      <c r="K19" s="40">
        <v>1</v>
      </c>
      <c r="L19" s="40"/>
      <c r="N19" s="19">
        <v>2019</v>
      </c>
      <c r="O19" s="19" t="s">
        <v>110</v>
      </c>
      <c r="P19" s="40">
        <v>129</v>
      </c>
    </row>
    <row r="20" spans="1:16" x14ac:dyDescent="0.25">
      <c r="A20" s="40" t="s">
        <v>21</v>
      </c>
      <c r="B20" s="17" t="s">
        <v>116</v>
      </c>
      <c r="C20" s="18"/>
      <c r="D20" s="19" t="s">
        <v>64</v>
      </c>
      <c r="E20" s="19" t="s">
        <v>66</v>
      </c>
      <c r="F20" s="19" t="s">
        <v>27</v>
      </c>
      <c r="H20" s="40" t="s">
        <v>21</v>
      </c>
      <c r="I20" s="11" t="s">
        <v>338</v>
      </c>
      <c r="J20" s="40"/>
      <c r="K20" s="40"/>
      <c r="L20" s="40">
        <v>2</v>
      </c>
      <c r="N20" s="19">
        <v>2019</v>
      </c>
      <c r="O20" s="12" t="s">
        <v>120</v>
      </c>
      <c r="P20" s="40">
        <v>96</v>
      </c>
    </row>
    <row r="21" spans="1:16" x14ac:dyDescent="0.25">
      <c r="A21" s="40" t="s">
        <v>22</v>
      </c>
      <c r="B21" s="17" t="s">
        <v>128</v>
      </c>
      <c r="C21" s="18"/>
      <c r="D21" s="19" t="s">
        <v>66</v>
      </c>
      <c r="E21" s="19" t="s">
        <v>131</v>
      </c>
      <c r="F21" s="19" t="s">
        <v>110</v>
      </c>
      <c r="H21" s="40" t="s">
        <v>22</v>
      </c>
      <c r="I21" s="11" t="s">
        <v>90</v>
      </c>
      <c r="J21" s="40"/>
      <c r="K21" s="40"/>
      <c r="L21" s="40">
        <v>1</v>
      </c>
      <c r="N21" s="19">
        <v>2020</v>
      </c>
      <c r="O21" s="19" t="s">
        <v>110</v>
      </c>
      <c r="P21" s="40">
        <v>85</v>
      </c>
    </row>
    <row r="22" spans="1:16" x14ac:dyDescent="0.25">
      <c r="A22" s="40" t="s">
        <v>23</v>
      </c>
      <c r="B22" s="17" t="s">
        <v>132</v>
      </c>
      <c r="C22" s="18"/>
      <c r="D22" s="19" t="s">
        <v>64</v>
      </c>
      <c r="E22" s="19" t="s">
        <v>66</v>
      </c>
      <c r="F22" s="19" t="s">
        <v>28</v>
      </c>
      <c r="H22" s="40" t="s">
        <v>23</v>
      </c>
      <c r="I22" s="11" t="s">
        <v>91</v>
      </c>
      <c r="J22" s="40"/>
      <c r="K22" s="40"/>
      <c r="L22" s="40">
        <v>1</v>
      </c>
      <c r="N22" s="19">
        <v>2020</v>
      </c>
      <c r="O22" s="269" t="s">
        <v>357</v>
      </c>
      <c r="P22" s="40" t="s">
        <v>117</v>
      </c>
    </row>
    <row r="23" spans="1:16" x14ac:dyDescent="0.25">
      <c r="A23" s="40" t="s">
        <v>24</v>
      </c>
      <c r="B23" s="17" t="s">
        <v>140</v>
      </c>
      <c r="C23" s="18"/>
      <c r="D23" s="19" t="s">
        <v>28</v>
      </c>
      <c r="E23" s="19" t="s">
        <v>95</v>
      </c>
      <c r="F23" s="19" t="s">
        <v>50</v>
      </c>
      <c r="H23" s="40" t="s">
        <v>24</v>
      </c>
      <c r="I23" s="11" t="s">
        <v>106</v>
      </c>
      <c r="J23" s="40"/>
      <c r="K23" s="40"/>
      <c r="L23" s="40">
        <v>1</v>
      </c>
      <c r="N23" s="19">
        <v>2021</v>
      </c>
      <c r="O23" s="269" t="s">
        <v>359</v>
      </c>
      <c r="P23" s="40" t="s">
        <v>117</v>
      </c>
    </row>
    <row r="24" spans="1:16" x14ac:dyDescent="0.25">
      <c r="A24" s="40" t="s">
        <v>25</v>
      </c>
      <c r="B24" s="17" t="s">
        <v>337</v>
      </c>
      <c r="C24" s="18"/>
      <c r="D24" s="359" t="s">
        <v>357</v>
      </c>
      <c r="E24" s="360"/>
      <c r="F24" s="361"/>
      <c r="N24" s="19">
        <v>2021</v>
      </c>
      <c r="O24" s="40" t="s">
        <v>268</v>
      </c>
      <c r="P24" s="40">
        <v>130</v>
      </c>
    </row>
    <row r="25" spans="1:16" x14ac:dyDescent="0.25">
      <c r="A25" s="40" t="s">
        <v>360</v>
      </c>
      <c r="B25" s="17" t="s">
        <v>361</v>
      </c>
      <c r="C25" s="18"/>
      <c r="D25" s="359" t="s">
        <v>359</v>
      </c>
      <c r="E25" s="360"/>
      <c r="F25" s="361"/>
      <c r="N25" s="19">
        <v>2022</v>
      </c>
      <c r="O25" s="40" t="s">
        <v>117</v>
      </c>
      <c r="P25" s="40"/>
    </row>
    <row r="26" spans="1:16" x14ac:dyDescent="0.25">
      <c r="A26" s="40" t="s">
        <v>37</v>
      </c>
      <c r="B26" s="17" t="s">
        <v>358</v>
      </c>
      <c r="C26" s="18"/>
      <c r="D26" s="19" t="s">
        <v>28</v>
      </c>
      <c r="E26" s="19" t="s">
        <v>110</v>
      </c>
      <c r="F26" s="19" t="s">
        <v>50</v>
      </c>
    </row>
    <row r="27" spans="1:16" x14ac:dyDescent="0.25">
      <c r="A27" s="40" t="s">
        <v>38</v>
      </c>
      <c r="B27" s="17" t="s">
        <v>370</v>
      </c>
      <c r="C27" s="18"/>
      <c r="D27" s="40" t="s">
        <v>117</v>
      </c>
      <c r="E27" s="40" t="s">
        <v>117</v>
      </c>
      <c r="F27" s="40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2022-03-02T12:11:13Z</dcterms:modified>
</cp:coreProperties>
</file>