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7B2BE0A0-CDBE-412D-9BA8-5638EB452A4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2" l="1"/>
  <c r="W31" i="11" l="1"/>
  <c r="W32" i="11" s="1"/>
  <c r="D31" i="11"/>
  <c r="D32" i="11" s="1"/>
  <c r="R28" i="11" l="1"/>
  <c r="R16" i="11"/>
  <c r="D23" i="23" l="1"/>
  <c r="R25" i="11"/>
  <c r="T31" i="11"/>
  <c r="R11" i="11" l="1"/>
  <c r="R8" i="11"/>
  <c r="R26" i="11"/>
  <c r="R20" i="11"/>
  <c r="R22" i="11"/>
  <c r="F31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9" i="11" l="1"/>
  <c r="R29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6" i="11"/>
  <c r="R14" i="11"/>
  <c r="R17" i="11"/>
  <c r="R24" i="11"/>
  <c r="R23" i="11"/>
  <c r="R10" i="11"/>
  <c r="R21" i="11"/>
  <c r="R13" i="11"/>
  <c r="R27" i="11"/>
  <c r="R19" i="11"/>
  <c r="R15" i="11"/>
  <c r="R12" i="11"/>
  <c r="R5" i="11"/>
  <c r="R18" i="11"/>
  <c r="R7" i="11"/>
  <c r="R4" i="11"/>
  <c r="AG66" i="21" l="1"/>
</calcChain>
</file>

<file path=xl/sharedStrings.xml><?xml version="1.0" encoding="utf-8"?>
<sst xmlns="http://schemas.openxmlformats.org/spreadsheetml/2006/main" count="1004" uniqueCount="409">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</sst>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ECFF"/>
      <color rgb="FFCCFF99"/>
      <color rgb="FF008000"/>
      <color rgb="FFFFFF66"/>
      <color rgb="FFFFFF99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I15" sqref="I15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" bestFit="1" customWidth="1"/>
    <col min="5" max="5" width="7.28515625" bestFit="1" customWidth="1"/>
    <col min="6" max="6" width="5.7109375" bestFit="1" customWidth="1"/>
    <col min="7" max="17" width="5.7109375" style="35" hidden="1" customWidth="1" outlineLevel="1"/>
    <col min="18" max="18" width="10.85546875" style="35" bestFit="1" customWidth="1" collapsed="1"/>
    <col min="20" max="20" width="5.7109375" bestFit="1" customWidth="1"/>
    <col min="21" max="21" width="2.7109375" style="35" customWidth="1"/>
    <col min="22" max="22" width="8.42578125" customWidth="1"/>
    <col min="23" max="23" width="6" style="328" bestFit="1" customWidth="1"/>
  </cols>
  <sheetData>
    <row r="1" spans="1:23" ht="18.75" x14ac:dyDescent="0.3">
      <c r="A1" s="35"/>
      <c r="B1" s="36" t="s">
        <v>340</v>
      </c>
      <c r="C1" s="35"/>
      <c r="D1" s="35"/>
      <c r="E1" s="35"/>
      <c r="F1" s="35"/>
    </row>
    <row r="2" spans="1:23" ht="18.75" x14ac:dyDescent="0.3">
      <c r="A2" s="35"/>
      <c r="B2" s="35"/>
      <c r="C2" s="36"/>
      <c r="D2" s="49" t="s">
        <v>404</v>
      </c>
      <c r="E2" s="35"/>
      <c r="F2" s="35"/>
      <c r="G2" s="338" t="s">
        <v>321</v>
      </c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155"/>
      <c r="T2" s="39" t="s">
        <v>402</v>
      </c>
      <c r="W2" s="49" t="s">
        <v>404</v>
      </c>
    </row>
    <row r="3" spans="1:23" ht="17.25" x14ac:dyDescent="0.3">
      <c r="A3" s="39" t="s">
        <v>42</v>
      </c>
      <c r="B3" s="39" t="s">
        <v>122</v>
      </c>
      <c r="C3" s="38" t="s">
        <v>0</v>
      </c>
      <c r="D3" s="49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49" t="s">
        <v>405</v>
      </c>
    </row>
    <row r="4" spans="1:23" ht="18.600000000000001" customHeight="1" x14ac:dyDescent="0.3">
      <c r="A4" s="40" t="s">
        <v>6</v>
      </c>
      <c r="B4" s="53">
        <v>1</v>
      </c>
      <c r="C4" s="267" t="s">
        <v>28</v>
      </c>
      <c r="D4" s="305">
        <v>1900</v>
      </c>
      <c r="E4" s="306">
        <v>1890</v>
      </c>
      <c r="F4" s="304">
        <v>4.5</v>
      </c>
      <c r="G4" s="157">
        <v>1477</v>
      </c>
      <c r="H4" s="157">
        <v>1701</v>
      </c>
      <c r="I4" s="157">
        <v>1702</v>
      </c>
      <c r="J4" s="157">
        <v>1493</v>
      </c>
      <c r="K4" s="157"/>
      <c r="L4" s="157"/>
      <c r="M4" s="157"/>
      <c r="N4" s="157"/>
      <c r="O4" s="157"/>
      <c r="P4" s="158"/>
      <c r="Q4" s="158"/>
      <c r="R4" s="161">
        <f t="shared" ref="R4:R29" si="0">AVERAGE(G4:Q4)</f>
        <v>1593.25</v>
      </c>
      <c r="T4" s="53">
        <v>1</v>
      </c>
      <c r="W4" s="331">
        <v>1906</v>
      </c>
    </row>
    <row r="5" spans="1:23" s="35" customFormat="1" ht="18.600000000000001" customHeight="1" x14ac:dyDescent="0.3">
      <c r="A5" s="40" t="s">
        <v>7</v>
      </c>
      <c r="B5" s="53">
        <v>7</v>
      </c>
      <c r="C5" s="262" t="s">
        <v>120</v>
      </c>
      <c r="D5" s="297">
        <v>1493</v>
      </c>
      <c r="E5" s="306">
        <v>1391</v>
      </c>
      <c r="F5" s="304">
        <v>4</v>
      </c>
      <c r="G5" s="157">
        <v>1415</v>
      </c>
      <c r="H5" s="157">
        <v>1600</v>
      </c>
      <c r="I5" s="157">
        <v>1527</v>
      </c>
      <c r="J5" s="157">
        <v>1900</v>
      </c>
      <c r="K5" s="157"/>
      <c r="L5" s="157"/>
      <c r="M5" s="157"/>
      <c r="N5" s="157"/>
      <c r="O5" s="157"/>
      <c r="P5" s="158"/>
      <c r="Q5" s="158"/>
      <c r="R5" s="161">
        <f t="shared" si="0"/>
        <v>1610.5</v>
      </c>
      <c r="T5" s="53">
        <v>1</v>
      </c>
      <c r="W5" s="333">
        <v>1535</v>
      </c>
    </row>
    <row r="6" spans="1:23" s="35" customFormat="1" ht="18.600000000000001" customHeight="1" x14ac:dyDescent="0.3">
      <c r="A6" s="40" t="s">
        <v>8</v>
      </c>
      <c r="B6" s="53">
        <v>4</v>
      </c>
      <c r="C6" s="262" t="s">
        <v>371</v>
      </c>
      <c r="D6" s="297">
        <v>1600</v>
      </c>
      <c r="E6" s="306">
        <v>1386</v>
      </c>
      <c r="F6" s="304">
        <v>4</v>
      </c>
      <c r="G6" s="159">
        <v>1437</v>
      </c>
      <c r="H6" s="159">
        <v>1493</v>
      </c>
      <c r="I6" s="159">
        <v>1382</v>
      </c>
      <c r="J6" s="159">
        <v>1548</v>
      </c>
      <c r="K6" s="159"/>
      <c r="L6" s="159"/>
      <c r="M6" s="159"/>
      <c r="N6" s="159"/>
      <c r="O6" s="159"/>
      <c r="P6" s="159"/>
      <c r="Q6" s="160"/>
      <c r="R6" s="161">
        <f t="shared" si="0"/>
        <v>1465</v>
      </c>
      <c r="T6" s="53">
        <v>1</v>
      </c>
      <c r="W6" s="332">
        <v>1594</v>
      </c>
    </row>
    <row r="7" spans="1:23" ht="18.600000000000001" customHeight="1" x14ac:dyDescent="0.3">
      <c r="A7" s="40" t="s">
        <v>9</v>
      </c>
      <c r="B7" s="53">
        <v>3</v>
      </c>
      <c r="C7" s="262" t="s">
        <v>65</v>
      </c>
      <c r="D7" s="297">
        <v>1701</v>
      </c>
      <c r="E7" s="306">
        <v>1707</v>
      </c>
      <c r="F7" s="304">
        <v>3.5</v>
      </c>
      <c r="G7" s="157">
        <v>1454</v>
      </c>
      <c r="H7" s="157">
        <v>1527</v>
      </c>
      <c r="I7" s="157">
        <v>1900</v>
      </c>
      <c r="J7" s="157">
        <v>1477</v>
      </c>
      <c r="K7" s="157"/>
      <c r="L7" s="157"/>
      <c r="M7" s="157"/>
      <c r="N7" s="157"/>
      <c r="O7" s="157"/>
      <c r="P7" s="157"/>
      <c r="Q7" s="158"/>
      <c r="R7" s="161">
        <f t="shared" si="0"/>
        <v>1589.5</v>
      </c>
      <c r="T7" s="53">
        <v>1</v>
      </c>
      <c r="W7" s="331">
        <v>1702</v>
      </c>
    </row>
    <row r="8" spans="1:23" ht="18.600000000000001" customHeight="1" x14ac:dyDescent="0.3">
      <c r="A8" s="40" t="s">
        <v>10</v>
      </c>
      <c r="B8" s="53">
        <v>2</v>
      </c>
      <c r="C8" s="262" t="s">
        <v>50</v>
      </c>
      <c r="D8" s="297">
        <v>1702</v>
      </c>
      <c r="E8" s="306">
        <v>1683</v>
      </c>
      <c r="F8" s="304">
        <v>3.5</v>
      </c>
      <c r="G8" s="157">
        <v>1477</v>
      </c>
      <c r="H8" s="157">
        <v>1900</v>
      </c>
      <c r="I8" s="157">
        <v>1337</v>
      </c>
      <c r="J8" s="157"/>
      <c r="K8" s="157"/>
      <c r="L8" s="157"/>
      <c r="M8" s="157"/>
      <c r="N8" s="157"/>
      <c r="O8" s="157"/>
      <c r="P8" s="157"/>
      <c r="Q8" s="158"/>
      <c r="R8" s="161">
        <f t="shared" si="0"/>
        <v>1571.3333333333333</v>
      </c>
      <c r="T8" s="53">
        <v>1</v>
      </c>
      <c r="W8" s="332">
        <v>1701</v>
      </c>
    </row>
    <row r="9" spans="1:23" ht="18.600000000000001" customHeight="1" x14ac:dyDescent="0.3">
      <c r="A9" s="40" t="s">
        <v>11</v>
      </c>
      <c r="B9" s="53">
        <v>6</v>
      </c>
      <c r="C9" s="262" t="s">
        <v>286</v>
      </c>
      <c r="D9" s="298">
        <v>1527</v>
      </c>
      <c r="E9" s="306">
        <v>0</v>
      </c>
      <c r="F9" s="304">
        <v>3.5</v>
      </c>
      <c r="G9" s="157">
        <v>1415</v>
      </c>
      <c r="H9" s="157">
        <v>1701</v>
      </c>
      <c r="I9" s="157">
        <v>1493</v>
      </c>
      <c r="J9" s="157"/>
      <c r="K9" s="157"/>
      <c r="L9" s="157"/>
      <c r="M9" s="157"/>
      <c r="N9" s="157"/>
      <c r="O9" s="157"/>
      <c r="P9" s="157"/>
      <c r="Q9" s="158"/>
      <c r="R9" s="161">
        <f t="shared" si="0"/>
        <v>1536.3333333333333</v>
      </c>
      <c r="T9" s="53">
        <v>1</v>
      </c>
      <c r="W9" s="331">
        <v>1550</v>
      </c>
    </row>
    <row r="10" spans="1:23" ht="18.600000000000001" customHeight="1" x14ac:dyDescent="0.3">
      <c r="A10" s="40" t="s">
        <v>12</v>
      </c>
      <c r="B10" s="53">
        <v>5</v>
      </c>
      <c r="C10" s="262" t="s">
        <v>30</v>
      </c>
      <c r="D10" s="297">
        <v>1548</v>
      </c>
      <c r="E10" s="306">
        <v>1567</v>
      </c>
      <c r="F10" s="304">
        <v>3</v>
      </c>
      <c r="G10" s="157">
        <v>1431</v>
      </c>
      <c r="H10" s="157">
        <v>1454</v>
      </c>
      <c r="I10" s="157">
        <v>1394</v>
      </c>
      <c r="J10" s="157">
        <v>1600</v>
      </c>
      <c r="K10" s="157"/>
      <c r="L10" s="157"/>
      <c r="M10" s="157"/>
      <c r="N10" s="157"/>
      <c r="O10" s="157"/>
      <c r="P10" s="157"/>
      <c r="Q10" s="158"/>
      <c r="R10" s="161">
        <f t="shared" si="0"/>
        <v>1469.75</v>
      </c>
      <c r="S10" s="35"/>
      <c r="T10" s="53">
        <v>1</v>
      </c>
      <c r="W10" s="332">
        <v>1534</v>
      </c>
    </row>
    <row r="11" spans="1:23" ht="18.600000000000001" customHeight="1" x14ac:dyDescent="0.3">
      <c r="A11" s="40" t="s">
        <v>13</v>
      </c>
      <c r="B11" s="256">
        <v>18</v>
      </c>
      <c r="C11" s="262" t="s">
        <v>141</v>
      </c>
      <c r="D11" s="297">
        <v>1337</v>
      </c>
      <c r="E11" s="306">
        <v>1358</v>
      </c>
      <c r="F11" s="304">
        <v>3</v>
      </c>
      <c r="G11" s="157">
        <v>1122</v>
      </c>
      <c r="H11" s="157">
        <v>1437</v>
      </c>
      <c r="I11" s="157">
        <v>1415</v>
      </c>
      <c r="J11" s="157">
        <v>1702</v>
      </c>
      <c r="K11" s="157"/>
      <c r="L11" s="157"/>
      <c r="M11" s="157"/>
      <c r="N11" s="157"/>
      <c r="O11" s="157"/>
      <c r="P11" s="157"/>
      <c r="Q11" s="158"/>
      <c r="R11" s="161">
        <f t="shared" si="0"/>
        <v>1419</v>
      </c>
      <c r="S11" s="35"/>
      <c r="T11" s="256">
        <v>0</v>
      </c>
      <c r="W11" s="331">
        <v>1352</v>
      </c>
    </row>
    <row r="12" spans="1:23" ht="18.600000000000001" customHeight="1" x14ac:dyDescent="0.3">
      <c r="A12" s="40" t="s">
        <v>14</v>
      </c>
      <c r="B12" s="256">
        <v>17</v>
      </c>
      <c r="C12" s="262" t="s">
        <v>112</v>
      </c>
      <c r="D12" s="297">
        <v>1382</v>
      </c>
      <c r="E12" s="306">
        <v>1433</v>
      </c>
      <c r="F12" s="304">
        <v>3</v>
      </c>
      <c r="G12" s="157">
        <v>1165</v>
      </c>
      <c r="H12" s="157">
        <v>1277</v>
      </c>
      <c r="I12" s="157">
        <v>1600</v>
      </c>
      <c r="J12" s="157">
        <v>1454</v>
      </c>
      <c r="K12" s="157"/>
      <c r="L12" s="157"/>
      <c r="M12" s="157"/>
      <c r="N12" s="157"/>
      <c r="O12" s="157"/>
      <c r="P12" s="157"/>
      <c r="Q12" s="158"/>
      <c r="R12" s="161">
        <f t="shared" si="0"/>
        <v>1374</v>
      </c>
      <c r="S12" s="35"/>
      <c r="T12" s="256">
        <v>0</v>
      </c>
      <c r="W12" s="331">
        <v>1386</v>
      </c>
    </row>
    <row r="13" spans="1:23" s="35" customFormat="1" ht="18.600000000000001" customHeight="1" x14ac:dyDescent="0.3">
      <c r="A13" s="40" t="s">
        <v>15</v>
      </c>
      <c r="B13" s="256">
        <v>12</v>
      </c>
      <c r="C13" s="262" t="s">
        <v>118</v>
      </c>
      <c r="D13" s="297">
        <v>1431</v>
      </c>
      <c r="E13" s="306">
        <v>1517</v>
      </c>
      <c r="F13" s="304">
        <v>3</v>
      </c>
      <c r="G13" s="157">
        <v>1548</v>
      </c>
      <c r="H13" s="157">
        <v>1165</v>
      </c>
      <c r="I13" s="157">
        <v>1394</v>
      </c>
      <c r="J13" s="157"/>
      <c r="K13" s="157"/>
      <c r="L13" s="157"/>
      <c r="M13" s="157"/>
      <c r="N13" s="157"/>
      <c r="O13" s="157"/>
      <c r="P13" s="157"/>
      <c r="Q13" s="158"/>
      <c r="R13" s="161">
        <f t="shared" si="0"/>
        <v>1369</v>
      </c>
      <c r="T13" s="256">
        <v>0</v>
      </c>
      <c r="W13" s="333">
        <v>1464</v>
      </c>
    </row>
    <row r="14" spans="1:23" ht="18.600000000000001" customHeight="1" x14ac:dyDescent="0.3">
      <c r="A14" s="40" t="s">
        <v>16</v>
      </c>
      <c r="B14" s="256">
        <v>20</v>
      </c>
      <c r="C14" s="263" t="s">
        <v>62</v>
      </c>
      <c r="D14" s="297">
        <v>1297</v>
      </c>
      <c r="E14" s="306">
        <v>0</v>
      </c>
      <c r="F14" s="304">
        <v>2.5</v>
      </c>
      <c r="G14" s="299"/>
      <c r="H14" s="157"/>
      <c r="I14" s="157"/>
      <c r="J14" s="157"/>
      <c r="K14" s="157"/>
      <c r="L14" s="157"/>
      <c r="M14" s="157"/>
      <c r="N14" s="157"/>
      <c r="O14" s="157"/>
      <c r="P14" s="157"/>
      <c r="Q14" s="158"/>
      <c r="R14" s="161" t="e">
        <f t="shared" si="0"/>
        <v>#DIV/0!</v>
      </c>
      <c r="S14" s="35"/>
      <c r="T14" s="256">
        <v>0</v>
      </c>
      <c r="W14" s="302">
        <v>1297</v>
      </c>
    </row>
    <row r="15" spans="1:23" s="35" customFormat="1" ht="18.600000000000001" customHeight="1" x14ac:dyDescent="0.3">
      <c r="A15" s="40" t="s">
        <v>17</v>
      </c>
      <c r="B15" s="53">
        <v>8</v>
      </c>
      <c r="C15" s="262" t="s">
        <v>67</v>
      </c>
      <c r="D15" s="297">
        <v>1477</v>
      </c>
      <c r="E15" s="306">
        <v>1502</v>
      </c>
      <c r="F15" s="304">
        <v>2.5</v>
      </c>
      <c r="G15" s="157">
        <v>1702</v>
      </c>
      <c r="H15" s="157">
        <v>1900</v>
      </c>
      <c r="I15" s="157">
        <v>1701</v>
      </c>
      <c r="J15" s="157"/>
      <c r="K15" s="157"/>
      <c r="L15" s="157"/>
      <c r="M15" s="157"/>
      <c r="N15" s="157"/>
      <c r="O15" s="157"/>
      <c r="P15" s="157"/>
      <c r="Q15" s="158"/>
      <c r="R15" s="161">
        <f t="shared" si="0"/>
        <v>1767.6666666666667</v>
      </c>
      <c r="T15" s="53">
        <v>1</v>
      </c>
      <c r="W15" s="333">
        <v>1527</v>
      </c>
    </row>
    <row r="16" spans="1:23" ht="18.600000000000001" customHeight="1" x14ac:dyDescent="0.3">
      <c r="A16" s="40" t="s">
        <v>18</v>
      </c>
      <c r="B16" s="256">
        <v>15</v>
      </c>
      <c r="C16" s="262" t="s">
        <v>105</v>
      </c>
      <c r="D16" s="297">
        <v>1405</v>
      </c>
      <c r="E16" s="306">
        <v>1392</v>
      </c>
      <c r="F16" s="304">
        <v>2.5</v>
      </c>
      <c r="G16" s="157">
        <v>1415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61">
        <f t="shared" si="0"/>
        <v>1415</v>
      </c>
      <c r="T16" s="256">
        <v>0</v>
      </c>
      <c r="W16" s="331">
        <v>1421</v>
      </c>
    </row>
    <row r="17" spans="1:23" ht="18.600000000000001" customHeight="1" x14ac:dyDescent="0.3">
      <c r="A17" s="40" t="s">
        <v>19</v>
      </c>
      <c r="B17" s="256">
        <v>23</v>
      </c>
      <c r="C17" s="262" t="s">
        <v>145</v>
      </c>
      <c r="D17" s="297">
        <v>1142</v>
      </c>
      <c r="E17" s="306">
        <v>1277</v>
      </c>
      <c r="F17" s="304">
        <v>2.5</v>
      </c>
      <c r="G17" s="157">
        <v>1382</v>
      </c>
      <c r="H17" s="157">
        <v>1299</v>
      </c>
      <c r="I17" s="299"/>
      <c r="J17" s="157">
        <v>1437</v>
      </c>
      <c r="K17" s="157"/>
      <c r="L17" s="157"/>
      <c r="M17" s="157"/>
      <c r="N17" s="157"/>
      <c r="O17" s="157"/>
      <c r="P17" s="157"/>
      <c r="Q17" s="158"/>
      <c r="R17" s="161">
        <f t="shared" si="0"/>
        <v>1372.6666666666667</v>
      </c>
      <c r="S17" s="35"/>
      <c r="T17" s="256">
        <v>0</v>
      </c>
      <c r="W17" s="302">
        <v>1142</v>
      </c>
    </row>
    <row r="18" spans="1:23" ht="18.600000000000001" customHeight="1" x14ac:dyDescent="0.3">
      <c r="A18" s="40" t="s">
        <v>20</v>
      </c>
      <c r="B18" s="53">
        <v>9</v>
      </c>
      <c r="C18" s="262" t="s">
        <v>31</v>
      </c>
      <c r="D18" s="297">
        <v>1454</v>
      </c>
      <c r="E18" s="306">
        <v>1480</v>
      </c>
      <c r="F18" s="304">
        <v>2</v>
      </c>
      <c r="G18" s="157">
        <v>1701</v>
      </c>
      <c r="H18" s="157">
        <v>1548</v>
      </c>
      <c r="I18" s="157">
        <v>1437</v>
      </c>
      <c r="J18" s="157">
        <v>1382</v>
      </c>
      <c r="K18" s="157"/>
      <c r="L18" s="157"/>
      <c r="M18" s="157"/>
      <c r="N18" s="157"/>
      <c r="O18" s="157"/>
      <c r="P18" s="157"/>
      <c r="Q18" s="158"/>
      <c r="R18" s="161">
        <f t="shared" si="0"/>
        <v>1517</v>
      </c>
      <c r="S18" s="35"/>
      <c r="T18" s="53">
        <v>1</v>
      </c>
      <c r="W18" s="331">
        <v>1473</v>
      </c>
    </row>
    <row r="19" spans="1:23" s="35" customFormat="1" ht="18.600000000000001" customHeight="1" x14ac:dyDescent="0.3">
      <c r="A19" s="40" t="s">
        <v>21</v>
      </c>
      <c r="B19" s="256">
        <v>16</v>
      </c>
      <c r="C19" s="262" t="s">
        <v>115</v>
      </c>
      <c r="D19" s="297">
        <v>1394</v>
      </c>
      <c r="E19" s="306">
        <v>1431</v>
      </c>
      <c r="F19" s="304">
        <v>2</v>
      </c>
      <c r="G19" s="157">
        <v>1242</v>
      </c>
      <c r="H19" s="157">
        <v>1299</v>
      </c>
      <c r="I19" s="157">
        <v>1548</v>
      </c>
      <c r="J19" s="157">
        <v>1431</v>
      </c>
      <c r="K19" s="157"/>
      <c r="L19" s="157"/>
      <c r="M19" s="157"/>
      <c r="N19" s="157"/>
      <c r="O19" s="157"/>
      <c r="P19" s="157"/>
      <c r="Q19" s="158"/>
      <c r="R19" s="161">
        <f t="shared" si="0"/>
        <v>1380</v>
      </c>
      <c r="S19"/>
      <c r="T19" s="256">
        <v>0</v>
      </c>
      <c r="W19" s="331">
        <v>1417</v>
      </c>
    </row>
    <row r="20" spans="1:23" s="35" customFormat="1" ht="18.600000000000001" customHeight="1" x14ac:dyDescent="0.3">
      <c r="A20" s="40" t="s">
        <v>22</v>
      </c>
      <c r="B20" s="256">
        <v>13</v>
      </c>
      <c r="C20" s="262" t="s">
        <v>343</v>
      </c>
      <c r="D20" s="297">
        <v>1415</v>
      </c>
      <c r="E20" s="306">
        <v>1353</v>
      </c>
      <c r="F20" s="304">
        <v>2</v>
      </c>
      <c r="G20" s="157">
        <v>1527</v>
      </c>
      <c r="H20" s="299"/>
      <c r="I20" s="157">
        <v>1337</v>
      </c>
      <c r="J20" s="157">
        <v>1122</v>
      </c>
      <c r="K20" s="157"/>
      <c r="L20" s="157"/>
      <c r="M20" s="157"/>
      <c r="N20" s="158"/>
      <c r="O20" s="157"/>
      <c r="P20" s="157"/>
      <c r="Q20" s="157"/>
      <c r="R20" s="161">
        <f t="shared" si="0"/>
        <v>1328.6666666666667</v>
      </c>
      <c r="T20" s="256">
        <v>0</v>
      </c>
      <c r="U20" s="287"/>
      <c r="W20" s="334">
        <v>1371</v>
      </c>
    </row>
    <row r="21" spans="1:23" ht="18.600000000000001" customHeight="1" x14ac:dyDescent="0.3">
      <c r="A21" s="40" t="s">
        <v>23</v>
      </c>
      <c r="B21" s="256">
        <v>21</v>
      </c>
      <c r="C21" s="262" t="s">
        <v>39</v>
      </c>
      <c r="D21" s="297">
        <v>1242</v>
      </c>
      <c r="E21" s="306">
        <v>1262</v>
      </c>
      <c r="F21" s="304">
        <v>2</v>
      </c>
      <c r="G21" s="157">
        <v>1394</v>
      </c>
      <c r="H21" s="157">
        <v>1045</v>
      </c>
      <c r="I21" s="157"/>
      <c r="J21" s="157"/>
      <c r="K21" s="157"/>
      <c r="L21" s="157"/>
      <c r="M21" s="157"/>
      <c r="N21" s="157"/>
      <c r="O21" s="157"/>
      <c r="P21" s="157"/>
      <c r="Q21" s="157"/>
      <c r="R21" s="161">
        <f t="shared" si="0"/>
        <v>1219.5</v>
      </c>
      <c r="S21" s="35"/>
      <c r="T21" s="256">
        <v>0</v>
      </c>
      <c r="U21" s="287"/>
      <c r="W21" s="332">
        <v>1241</v>
      </c>
    </row>
    <row r="22" spans="1:23" ht="18.600000000000001" customHeight="1" x14ac:dyDescent="0.3">
      <c r="A22" s="40" t="s">
        <v>24</v>
      </c>
      <c r="B22" s="256">
        <v>19</v>
      </c>
      <c r="C22" s="262" t="s">
        <v>188</v>
      </c>
      <c r="D22" s="297">
        <v>1299</v>
      </c>
      <c r="E22" s="306">
        <v>1310</v>
      </c>
      <c r="F22" s="304">
        <v>2</v>
      </c>
      <c r="G22" s="157">
        <v>1045</v>
      </c>
      <c r="H22" s="157">
        <v>1394</v>
      </c>
      <c r="I22" s="157">
        <v>1142</v>
      </c>
      <c r="J22" s="157"/>
      <c r="K22" s="157"/>
      <c r="L22" s="157"/>
      <c r="M22" s="158"/>
      <c r="N22" s="157"/>
      <c r="O22" s="157"/>
      <c r="P22" s="157"/>
      <c r="Q22" s="158"/>
      <c r="R22" s="161">
        <f t="shared" si="0"/>
        <v>1193.6666666666667</v>
      </c>
      <c r="T22" s="256">
        <v>0</v>
      </c>
      <c r="U22" s="287"/>
      <c r="W22" s="332">
        <v>1291</v>
      </c>
    </row>
    <row r="23" spans="1:23" ht="18.600000000000001" customHeight="1" x14ac:dyDescent="0.3">
      <c r="A23" s="40" t="s">
        <v>25</v>
      </c>
      <c r="B23" s="256">
        <v>22</v>
      </c>
      <c r="C23" s="262" t="s">
        <v>137</v>
      </c>
      <c r="D23" s="297">
        <v>1165</v>
      </c>
      <c r="E23" s="306">
        <v>1073</v>
      </c>
      <c r="F23" s="304">
        <v>2</v>
      </c>
      <c r="G23" s="157">
        <v>1382</v>
      </c>
      <c r="H23" s="157">
        <v>1122</v>
      </c>
      <c r="I23" s="157">
        <v>1064</v>
      </c>
      <c r="J23" s="157"/>
      <c r="K23" s="157"/>
      <c r="L23" s="157"/>
      <c r="M23" s="157"/>
      <c r="N23" s="157"/>
      <c r="O23" s="158"/>
      <c r="P23" s="157"/>
      <c r="Q23" s="157"/>
      <c r="R23" s="161">
        <f t="shared" si="0"/>
        <v>1189.3333333333333</v>
      </c>
      <c r="S23" s="35"/>
      <c r="T23" s="256">
        <v>0</v>
      </c>
      <c r="U23" s="287"/>
      <c r="W23" s="331">
        <v>1167</v>
      </c>
    </row>
    <row r="24" spans="1:23" ht="18.600000000000001" customHeight="1" x14ac:dyDescent="0.3">
      <c r="A24" s="40" t="s">
        <v>37</v>
      </c>
      <c r="B24" s="256">
        <v>14</v>
      </c>
      <c r="C24" s="262" t="s">
        <v>268</v>
      </c>
      <c r="D24" s="297">
        <v>1415</v>
      </c>
      <c r="E24" s="306">
        <v>1301</v>
      </c>
      <c r="F24" s="304">
        <v>1.5</v>
      </c>
      <c r="G24" s="157">
        <v>1493</v>
      </c>
      <c r="H24" s="157">
        <v>1405</v>
      </c>
      <c r="I24" s="299"/>
      <c r="J24" s="157"/>
      <c r="K24" s="157"/>
      <c r="L24" s="157"/>
      <c r="M24" s="157"/>
      <c r="N24" s="157"/>
      <c r="O24" s="157"/>
      <c r="P24" s="157"/>
      <c r="Q24" s="157"/>
      <c r="R24" s="161">
        <f t="shared" si="0"/>
        <v>1449</v>
      </c>
      <c r="S24" s="35"/>
      <c r="T24" s="256">
        <v>0</v>
      </c>
      <c r="U24" s="287"/>
      <c r="W24" s="334">
        <v>1375</v>
      </c>
    </row>
    <row r="25" spans="1:23" s="35" customFormat="1" ht="18.600000000000001" customHeight="1" x14ac:dyDescent="0.3">
      <c r="A25" s="40" t="s">
        <v>38</v>
      </c>
      <c r="B25" s="53">
        <v>10</v>
      </c>
      <c r="C25" s="262" t="s">
        <v>179</v>
      </c>
      <c r="D25" s="297">
        <v>1437</v>
      </c>
      <c r="E25" s="306">
        <v>1477</v>
      </c>
      <c r="F25" s="304">
        <v>1.5</v>
      </c>
      <c r="G25" s="157">
        <v>1600</v>
      </c>
      <c r="H25" s="157">
        <v>1337</v>
      </c>
      <c r="I25" s="157">
        <v>1454</v>
      </c>
      <c r="J25" s="157">
        <v>1142</v>
      </c>
      <c r="K25" s="157"/>
      <c r="L25" s="157"/>
      <c r="M25" s="157"/>
      <c r="N25" s="157"/>
      <c r="O25" s="157"/>
      <c r="P25" s="158"/>
      <c r="Q25" s="158"/>
      <c r="R25" s="161">
        <f t="shared" si="0"/>
        <v>1383.25</v>
      </c>
      <c r="T25" s="53">
        <v>1</v>
      </c>
      <c r="W25" s="332">
        <v>1419</v>
      </c>
    </row>
    <row r="26" spans="1:23" ht="18.600000000000001" customHeight="1" x14ac:dyDescent="0.3">
      <c r="A26" s="40" t="s">
        <v>40</v>
      </c>
      <c r="B26" s="256">
        <v>24</v>
      </c>
      <c r="C26" s="262" t="s">
        <v>143</v>
      </c>
      <c r="D26" s="297">
        <v>1122</v>
      </c>
      <c r="E26" s="306">
        <v>0</v>
      </c>
      <c r="F26" s="304">
        <v>1</v>
      </c>
      <c r="G26" s="157">
        <v>1337</v>
      </c>
      <c r="H26" s="157">
        <v>1165</v>
      </c>
      <c r="I26" s="157">
        <v>1045</v>
      </c>
      <c r="J26" s="157">
        <v>1415</v>
      </c>
      <c r="K26" s="157"/>
      <c r="L26" s="157"/>
      <c r="M26" s="157"/>
      <c r="N26" s="157"/>
      <c r="O26" s="157"/>
      <c r="P26" s="157"/>
      <c r="Q26" s="158"/>
      <c r="R26" s="161">
        <f t="shared" si="0"/>
        <v>1240.5</v>
      </c>
      <c r="S26" s="35"/>
      <c r="T26" s="256">
        <v>0</v>
      </c>
      <c r="U26" s="287"/>
      <c r="W26" s="332">
        <v>1111</v>
      </c>
    </row>
    <row r="27" spans="1:23" ht="18.600000000000001" customHeight="1" x14ac:dyDescent="0.3">
      <c r="A27" s="40" t="s">
        <v>43</v>
      </c>
      <c r="B27" s="256">
        <v>25</v>
      </c>
      <c r="C27" s="262" t="s">
        <v>142</v>
      </c>
      <c r="D27" s="297">
        <v>1045</v>
      </c>
      <c r="E27" s="306">
        <v>0</v>
      </c>
      <c r="F27" s="304">
        <v>1</v>
      </c>
      <c r="G27" s="157">
        <v>1299</v>
      </c>
      <c r="H27" s="157">
        <v>1242</v>
      </c>
      <c r="I27" s="157">
        <v>1122</v>
      </c>
      <c r="J27" s="157"/>
      <c r="K27" s="157"/>
      <c r="L27" s="157"/>
      <c r="M27" s="157"/>
      <c r="N27" s="157"/>
      <c r="O27" s="157"/>
      <c r="P27" s="157"/>
      <c r="Q27" s="158"/>
      <c r="R27" s="161">
        <f t="shared" si="0"/>
        <v>1221</v>
      </c>
      <c r="S27" s="35"/>
      <c r="T27" s="256">
        <v>0</v>
      </c>
      <c r="U27" s="287"/>
      <c r="W27" s="332">
        <v>1012</v>
      </c>
    </row>
    <row r="28" spans="1:23" s="35" customFormat="1" ht="18.600000000000001" customHeight="1" x14ac:dyDescent="0.3">
      <c r="A28" s="40" t="s">
        <v>44</v>
      </c>
      <c r="B28" s="256">
        <v>26</v>
      </c>
      <c r="C28" s="263" t="s">
        <v>356</v>
      </c>
      <c r="D28" s="297">
        <v>0</v>
      </c>
      <c r="E28" s="306">
        <v>1064</v>
      </c>
      <c r="F28" s="304">
        <v>1</v>
      </c>
      <c r="G28" s="157">
        <v>1142</v>
      </c>
      <c r="H28" s="157">
        <v>1165</v>
      </c>
      <c r="I28" s="157"/>
      <c r="J28" s="157"/>
      <c r="K28" s="157"/>
      <c r="L28" s="157"/>
      <c r="M28" s="157"/>
      <c r="N28" s="157"/>
      <c r="O28" s="157"/>
      <c r="P28" s="157"/>
      <c r="Q28" s="158"/>
      <c r="R28" s="161">
        <f t="shared" si="0"/>
        <v>1153.5</v>
      </c>
      <c r="T28" s="256">
        <v>0</v>
      </c>
      <c r="U28" s="287"/>
      <c r="W28" s="302">
        <v>0</v>
      </c>
    </row>
    <row r="29" spans="1:23" ht="18.600000000000001" customHeight="1" x14ac:dyDescent="0.3">
      <c r="A29" s="40" t="s">
        <v>45</v>
      </c>
      <c r="B29" s="256">
        <v>27</v>
      </c>
      <c r="C29" s="263" t="s">
        <v>129</v>
      </c>
      <c r="D29" s="297">
        <v>0</v>
      </c>
      <c r="E29" s="306">
        <v>0</v>
      </c>
      <c r="F29" s="304">
        <v>0.5</v>
      </c>
      <c r="G29" s="157">
        <v>1297</v>
      </c>
      <c r="H29" s="157">
        <v>1415</v>
      </c>
      <c r="I29" s="157">
        <v>1415</v>
      </c>
      <c r="J29" s="157"/>
      <c r="K29" s="157"/>
      <c r="L29" s="157"/>
      <c r="M29" s="157"/>
      <c r="N29" s="157"/>
      <c r="O29" s="157"/>
      <c r="P29" s="157"/>
      <c r="Q29" s="158"/>
      <c r="R29" s="161">
        <f t="shared" si="0"/>
        <v>1375.6666666666667</v>
      </c>
      <c r="S29" s="35"/>
      <c r="T29" s="256">
        <v>0</v>
      </c>
      <c r="U29" s="287"/>
      <c r="W29" s="302">
        <v>0</v>
      </c>
    </row>
    <row r="30" spans="1:23" s="35" customFormat="1" ht="18.600000000000001" customHeight="1" x14ac:dyDescent="0.3">
      <c r="A30" s="286"/>
      <c r="B30" s="287"/>
      <c r="C30" s="288"/>
      <c r="D30" s="289"/>
      <c r="E30" s="290"/>
      <c r="F30" s="291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T30" s="287"/>
      <c r="U30" s="287"/>
      <c r="W30" s="328"/>
    </row>
    <row r="31" spans="1:23" ht="17.25" x14ac:dyDescent="0.25">
      <c r="A31" s="35"/>
      <c r="B31" s="5"/>
      <c r="C31" s="329" t="s">
        <v>121</v>
      </c>
      <c r="D31" s="302">
        <f>SUM(D4:D30)</f>
        <v>33930</v>
      </c>
      <c r="E31" s="37"/>
      <c r="F31" s="328">
        <f>SUM(F4:F30)</f>
        <v>63.5</v>
      </c>
      <c r="S31" s="6" t="s">
        <v>121</v>
      </c>
      <c r="T31" s="6">
        <f>SUM(T4:T29)</f>
        <v>10</v>
      </c>
      <c r="U31" s="6"/>
      <c r="V31" s="329" t="s">
        <v>121</v>
      </c>
      <c r="W31" s="302">
        <f>SUM(W4:W30)</f>
        <v>33988</v>
      </c>
    </row>
    <row r="32" spans="1:23" ht="34.5" x14ac:dyDescent="0.25">
      <c r="A32" s="35"/>
      <c r="B32" s="35"/>
      <c r="C32" s="330" t="s">
        <v>406</v>
      </c>
      <c r="D32" s="335">
        <f>D31/24</f>
        <v>1413.75</v>
      </c>
      <c r="E32" s="37"/>
      <c r="F32" s="35"/>
      <c r="V32" s="330" t="s">
        <v>406</v>
      </c>
      <c r="W32" s="335">
        <f>W31/24</f>
        <v>1416.1666666666667</v>
      </c>
    </row>
    <row r="33" spans="1:6" x14ac:dyDescent="0.25">
      <c r="A33" s="35"/>
      <c r="B33" s="35"/>
      <c r="C33" s="35"/>
      <c r="D33" s="35"/>
      <c r="E33" s="37"/>
      <c r="F33" s="35"/>
    </row>
    <row r="34" spans="1:6" x14ac:dyDescent="0.25">
      <c r="A34" s="35"/>
      <c r="B34" s="35"/>
      <c r="C34" s="35"/>
      <c r="D34" s="35"/>
      <c r="E34" s="37"/>
      <c r="F34" s="35"/>
    </row>
    <row r="35" spans="1:6" x14ac:dyDescent="0.25">
      <c r="A35" s="35"/>
      <c r="B35" s="35"/>
      <c r="C35" s="35"/>
      <c r="D35" s="35"/>
      <c r="E35" s="35"/>
      <c r="F35" s="35"/>
    </row>
  </sheetData>
  <sortState xmlns:xlrd2="http://schemas.microsoft.com/office/spreadsheetml/2017/richdata2" ref="B4:W29">
    <sortCondition descending="1" ref="F4:F29"/>
    <sortCondition descending="1" ref="R4:R29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topLeftCell="A7" zoomScale="96" zoomScaleNormal="96" workbookViewId="0">
      <selection activeCell="C14" sqref="C14"/>
    </sheetView>
  </sheetViews>
  <sheetFormatPr defaultColWidth="8.7109375" defaultRowHeight="15.75" x14ac:dyDescent="0.25"/>
  <cols>
    <col min="1" max="1" width="4.140625" style="9" customWidth="1"/>
    <col min="2" max="2" width="7" style="10" customWidth="1"/>
    <col min="3" max="3" width="27.7109375" style="9" customWidth="1"/>
    <col min="4" max="4" width="9.28515625" style="43" bestFit="1" customWidth="1"/>
    <col min="5" max="5" width="9.28515625" style="10" customWidth="1"/>
    <col min="6" max="6" width="11.28515625" style="10" customWidth="1"/>
    <col min="7" max="7" width="20.42578125" style="9" bestFit="1" customWidth="1"/>
    <col min="8" max="16384" width="8.7109375" style="9"/>
  </cols>
  <sheetData>
    <row r="1" spans="2:7" ht="18.75" x14ac:dyDescent="0.3">
      <c r="B1" s="36" t="s">
        <v>341</v>
      </c>
    </row>
    <row r="2" spans="2:7" ht="18.75" x14ac:dyDescent="0.3">
      <c r="C2" s="36"/>
    </row>
    <row r="3" spans="2:7" s="52" customFormat="1" ht="47.25" x14ac:dyDescent="0.25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25">
      <c r="B4" s="53">
        <v>1</v>
      </c>
      <c r="C4" s="267" t="s">
        <v>28</v>
      </c>
      <c r="D4" s="265">
        <v>1900</v>
      </c>
      <c r="E4" s="307">
        <v>1890</v>
      </c>
      <c r="F4" s="266">
        <v>1</v>
      </c>
      <c r="G4" s="268" t="s">
        <v>126</v>
      </c>
    </row>
    <row r="5" spans="2:7" ht="15.6" customHeight="1" x14ac:dyDescent="0.3">
      <c r="B5" s="53">
        <v>2</v>
      </c>
      <c r="C5" s="262" t="s">
        <v>50</v>
      </c>
      <c r="D5" s="265">
        <v>1702</v>
      </c>
      <c r="E5" s="307">
        <v>1683</v>
      </c>
      <c r="F5" s="266">
        <v>1</v>
      </c>
      <c r="G5" s="262" t="s">
        <v>126</v>
      </c>
    </row>
    <row r="6" spans="2:7" ht="15.6" customHeight="1" x14ac:dyDescent="0.3">
      <c r="B6" s="53">
        <v>3</v>
      </c>
      <c r="C6" s="262" t="s">
        <v>65</v>
      </c>
      <c r="D6" s="265">
        <v>1701</v>
      </c>
      <c r="E6" s="307">
        <v>1707</v>
      </c>
      <c r="F6" s="266">
        <v>1</v>
      </c>
      <c r="G6" s="262" t="s">
        <v>126</v>
      </c>
    </row>
    <row r="7" spans="2:7" ht="15.6" customHeight="1" x14ac:dyDescent="0.3">
      <c r="B7" s="53">
        <v>4</v>
      </c>
      <c r="C7" s="262" t="s">
        <v>371</v>
      </c>
      <c r="D7" s="265">
        <v>1600</v>
      </c>
      <c r="E7" s="307">
        <v>1386</v>
      </c>
      <c r="F7" s="266">
        <v>1</v>
      </c>
      <c r="G7" s="262" t="s">
        <v>126</v>
      </c>
    </row>
    <row r="8" spans="2:7" ht="15.6" customHeight="1" x14ac:dyDescent="0.3">
      <c r="B8" s="53">
        <v>5</v>
      </c>
      <c r="C8" s="262" t="s">
        <v>30</v>
      </c>
      <c r="D8" s="265">
        <v>1548</v>
      </c>
      <c r="E8" s="307">
        <v>1567</v>
      </c>
      <c r="F8" s="266">
        <v>1</v>
      </c>
      <c r="G8" s="262" t="s">
        <v>397</v>
      </c>
    </row>
    <row r="9" spans="2:7" ht="15.6" customHeight="1" x14ac:dyDescent="0.3">
      <c r="B9" s="53">
        <v>6</v>
      </c>
      <c r="C9" s="262" t="s">
        <v>286</v>
      </c>
      <c r="D9" s="309">
        <v>1527</v>
      </c>
      <c r="E9" s="307">
        <v>0</v>
      </c>
      <c r="F9" s="266">
        <v>1</v>
      </c>
      <c r="G9" s="264" t="s">
        <v>127</v>
      </c>
    </row>
    <row r="10" spans="2:7" ht="15.6" customHeight="1" x14ac:dyDescent="0.3">
      <c r="B10" s="53">
        <v>7</v>
      </c>
      <c r="C10" s="262" t="s">
        <v>120</v>
      </c>
      <c r="D10" s="265">
        <v>1493</v>
      </c>
      <c r="E10" s="307">
        <v>1391</v>
      </c>
      <c r="F10" s="266">
        <v>1</v>
      </c>
      <c r="G10" s="262" t="s">
        <v>126</v>
      </c>
    </row>
    <row r="11" spans="2:7" ht="15.6" customHeight="1" x14ac:dyDescent="0.3">
      <c r="B11" s="53">
        <v>8</v>
      </c>
      <c r="C11" s="262" t="s">
        <v>67</v>
      </c>
      <c r="D11" s="265">
        <v>1477</v>
      </c>
      <c r="E11" s="307">
        <v>1502</v>
      </c>
      <c r="F11" s="266">
        <v>1</v>
      </c>
      <c r="G11" s="262" t="s">
        <v>126</v>
      </c>
    </row>
    <row r="12" spans="2:7" ht="15.6" customHeight="1" x14ac:dyDescent="0.3">
      <c r="B12" s="53">
        <v>9</v>
      </c>
      <c r="C12" s="262" t="s">
        <v>31</v>
      </c>
      <c r="D12" s="265">
        <v>1454</v>
      </c>
      <c r="E12" s="307">
        <v>1480</v>
      </c>
      <c r="F12" s="266">
        <v>1</v>
      </c>
      <c r="G12" s="262" t="s">
        <v>136</v>
      </c>
    </row>
    <row r="13" spans="2:7" ht="15.6" customHeight="1" x14ac:dyDescent="0.3">
      <c r="B13" s="53">
        <v>10</v>
      </c>
      <c r="C13" s="262" t="s">
        <v>179</v>
      </c>
      <c r="D13" s="265">
        <v>1437</v>
      </c>
      <c r="E13" s="307">
        <v>1477</v>
      </c>
      <c r="F13" s="266">
        <v>1</v>
      </c>
      <c r="G13" s="262" t="s">
        <v>126</v>
      </c>
    </row>
    <row r="14" spans="2:7" ht="15.6" customHeight="1" x14ac:dyDescent="0.3">
      <c r="B14" s="53">
        <v>11</v>
      </c>
      <c r="C14" s="262"/>
      <c r="D14" s="265"/>
      <c r="E14" s="307"/>
      <c r="F14" s="266"/>
      <c r="G14" s="262"/>
    </row>
    <row r="15" spans="2:7" ht="15.6" customHeight="1" x14ac:dyDescent="0.3">
      <c r="B15" s="256">
        <v>12</v>
      </c>
      <c r="C15" s="262" t="s">
        <v>118</v>
      </c>
      <c r="D15" s="265">
        <v>1431</v>
      </c>
      <c r="E15" s="307">
        <v>1517</v>
      </c>
      <c r="F15" s="256">
        <v>0</v>
      </c>
      <c r="G15" s="262" t="s">
        <v>126</v>
      </c>
    </row>
    <row r="16" spans="2:7" ht="15.6" customHeight="1" x14ac:dyDescent="0.3">
      <c r="B16" s="256">
        <v>13</v>
      </c>
      <c r="C16" s="262" t="s">
        <v>343</v>
      </c>
      <c r="D16" s="265">
        <v>1415</v>
      </c>
      <c r="E16" s="307">
        <v>1353</v>
      </c>
      <c r="F16" s="256">
        <v>0</v>
      </c>
      <c r="G16" s="262" t="s">
        <v>126</v>
      </c>
    </row>
    <row r="17" spans="2:7" ht="15.6" customHeight="1" x14ac:dyDescent="0.3">
      <c r="B17" s="256">
        <v>14</v>
      </c>
      <c r="C17" s="262" t="s">
        <v>268</v>
      </c>
      <c r="D17" s="265">
        <v>1415</v>
      </c>
      <c r="E17" s="307">
        <v>1301</v>
      </c>
      <c r="F17" s="256">
        <v>0</v>
      </c>
      <c r="G17" s="262" t="s">
        <v>126</v>
      </c>
    </row>
    <row r="18" spans="2:7" ht="15.6" customHeight="1" x14ac:dyDescent="0.3">
      <c r="B18" s="256">
        <v>15</v>
      </c>
      <c r="C18" s="262" t="s">
        <v>105</v>
      </c>
      <c r="D18" s="265">
        <v>1405</v>
      </c>
      <c r="E18" s="307">
        <v>1392</v>
      </c>
      <c r="F18" s="256">
        <v>0</v>
      </c>
      <c r="G18" s="262" t="s">
        <v>126</v>
      </c>
    </row>
    <row r="19" spans="2:7" ht="15.6" customHeight="1" x14ac:dyDescent="0.3">
      <c r="B19" s="256">
        <v>16</v>
      </c>
      <c r="C19" s="262" t="s">
        <v>115</v>
      </c>
      <c r="D19" s="265">
        <v>1394</v>
      </c>
      <c r="E19" s="307">
        <v>1431</v>
      </c>
      <c r="F19" s="256">
        <v>0</v>
      </c>
      <c r="G19" s="262" t="s">
        <v>136</v>
      </c>
    </row>
    <row r="20" spans="2:7" ht="15.6" customHeight="1" x14ac:dyDescent="0.3">
      <c r="B20" s="256">
        <v>17</v>
      </c>
      <c r="C20" s="262" t="s">
        <v>112</v>
      </c>
      <c r="D20" s="265">
        <v>1382</v>
      </c>
      <c r="E20" s="307">
        <v>1433</v>
      </c>
      <c r="F20" s="256">
        <v>0</v>
      </c>
      <c r="G20" s="262" t="s">
        <v>126</v>
      </c>
    </row>
    <row r="21" spans="2:7" ht="15.6" customHeight="1" x14ac:dyDescent="0.3">
      <c r="B21" s="256">
        <v>18</v>
      </c>
      <c r="C21" s="262" t="s">
        <v>141</v>
      </c>
      <c r="D21" s="265">
        <v>1337</v>
      </c>
      <c r="E21" s="307">
        <v>1358</v>
      </c>
      <c r="F21" s="256">
        <v>0</v>
      </c>
      <c r="G21" s="262" t="s">
        <v>126</v>
      </c>
    </row>
    <row r="22" spans="2:7" ht="15.6" customHeight="1" x14ac:dyDescent="0.3">
      <c r="B22" s="256">
        <v>19</v>
      </c>
      <c r="C22" s="262" t="s">
        <v>188</v>
      </c>
      <c r="D22" s="265">
        <v>1299</v>
      </c>
      <c r="E22" s="307">
        <v>1310</v>
      </c>
      <c r="F22" s="256">
        <v>0</v>
      </c>
      <c r="G22" s="262" t="s">
        <v>126</v>
      </c>
    </row>
    <row r="23" spans="2:7" ht="15.6" customHeight="1" x14ac:dyDescent="0.3">
      <c r="B23" s="256">
        <v>20</v>
      </c>
      <c r="C23" s="263" t="s">
        <v>62</v>
      </c>
      <c r="D23" s="265">
        <v>1297</v>
      </c>
      <c r="E23" s="307">
        <v>0</v>
      </c>
      <c r="F23" s="256">
        <v>0</v>
      </c>
      <c r="G23" s="264" t="s">
        <v>127</v>
      </c>
    </row>
    <row r="24" spans="2:7" ht="15.6" customHeight="1" x14ac:dyDescent="0.3">
      <c r="B24" s="256">
        <v>21</v>
      </c>
      <c r="C24" s="262" t="s">
        <v>39</v>
      </c>
      <c r="D24" s="265">
        <v>1242</v>
      </c>
      <c r="E24" s="306">
        <v>1262</v>
      </c>
      <c r="F24" s="256">
        <v>0</v>
      </c>
      <c r="G24" s="262" t="s">
        <v>126</v>
      </c>
    </row>
    <row r="25" spans="2:7" ht="15.6" customHeight="1" x14ac:dyDescent="0.3">
      <c r="B25" s="256">
        <v>22</v>
      </c>
      <c r="C25" s="262" t="s">
        <v>137</v>
      </c>
      <c r="D25" s="265">
        <v>1165</v>
      </c>
      <c r="E25" s="306">
        <v>1073</v>
      </c>
      <c r="F25" s="256">
        <v>0</v>
      </c>
      <c r="G25" s="262" t="s">
        <v>126</v>
      </c>
    </row>
    <row r="26" spans="2:7" ht="15.6" customHeight="1" x14ac:dyDescent="0.3">
      <c r="B26" s="256">
        <v>23</v>
      </c>
      <c r="C26" s="262" t="s">
        <v>145</v>
      </c>
      <c r="D26" s="265">
        <v>1142</v>
      </c>
      <c r="E26" s="306">
        <v>1277</v>
      </c>
      <c r="F26" s="256">
        <v>0</v>
      </c>
      <c r="G26" s="262" t="s">
        <v>126</v>
      </c>
    </row>
    <row r="27" spans="2:7" ht="15.6" customHeight="1" x14ac:dyDescent="0.3">
      <c r="B27" s="256">
        <v>24</v>
      </c>
      <c r="C27" s="262" t="s">
        <v>143</v>
      </c>
      <c r="D27" s="265">
        <v>1122</v>
      </c>
      <c r="E27" s="306">
        <v>0</v>
      </c>
      <c r="F27" s="256">
        <v>0</v>
      </c>
      <c r="G27" s="264" t="s">
        <v>127</v>
      </c>
    </row>
    <row r="28" spans="2:7" ht="15" customHeight="1" x14ac:dyDescent="0.3">
      <c r="B28" s="256">
        <v>25</v>
      </c>
      <c r="C28" s="262" t="s">
        <v>142</v>
      </c>
      <c r="D28" s="265">
        <v>1045</v>
      </c>
      <c r="E28" s="306">
        <v>0</v>
      </c>
      <c r="F28" s="256">
        <v>0</v>
      </c>
      <c r="G28" s="262" t="s">
        <v>126</v>
      </c>
    </row>
    <row r="29" spans="2:7" ht="15" customHeight="1" x14ac:dyDescent="0.3">
      <c r="B29" s="256">
        <v>26</v>
      </c>
      <c r="C29" s="262" t="s">
        <v>356</v>
      </c>
      <c r="D29" s="265">
        <v>0</v>
      </c>
      <c r="E29" s="306">
        <v>1064</v>
      </c>
      <c r="F29" s="256">
        <v>0</v>
      </c>
      <c r="G29" s="262" t="s">
        <v>126</v>
      </c>
    </row>
    <row r="30" spans="2:7" ht="15.6" customHeight="1" x14ac:dyDescent="0.3">
      <c r="B30" s="256">
        <v>27</v>
      </c>
      <c r="C30" s="263" t="s">
        <v>129</v>
      </c>
      <c r="D30" s="265">
        <v>0</v>
      </c>
      <c r="E30" s="306">
        <v>0</v>
      </c>
      <c r="F30" s="256">
        <v>0</v>
      </c>
      <c r="G30" s="264" t="s">
        <v>127</v>
      </c>
    </row>
    <row r="31" spans="2:7" x14ac:dyDescent="0.25">
      <c r="E31" s="308"/>
    </row>
    <row r="32" spans="2:7" x14ac:dyDescent="0.25">
      <c r="E32" s="308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9" activePane="bottomLeft" state="frozen"/>
      <selection pane="bottomLeft" activeCell="H23" sqref="H23"/>
    </sheetView>
  </sheetViews>
  <sheetFormatPr defaultColWidth="8.85546875" defaultRowHeight="15" x14ac:dyDescent="0.25"/>
  <cols>
    <col min="1" max="1" width="3.42578125" style="35" customWidth="1"/>
    <col min="2" max="2" width="19.5703125" style="35" customWidth="1"/>
    <col min="3" max="11" width="3.42578125" style="35" customWidth="1"/>
    <col min="12" max="14" width="3.5703125" style="35" bestFit="1" customWidth="1"/>
    <col min="15" max="15" width="3.42578125" style="35" customWidth="1"/>
    <col min="16" max="18" width="3.5703125" style="35" bestFit="1" customWidth="1"/>
    <col min="19" max="31" width="3.42578125" style="35" customWidth="1"/>
    <col min="32" max="32" width="5" style="35" bestFit="1" customWidth="1"/>
    <col min="33" max="33" width="8.28515625" style="35" customWidth="1"/>
    <col min="34" max="34" width="9.140625" style="35" bestFit="1" customWidth="1"/>
    <col min="35" max="16384" width="8.85546875" style="35"/>
  </cols>
  <sheetData>
    <row r="1" spans="1:34" ht="18.75" x14ac:dyDescent="0.3">
      <c r="A1" s="36" t="s">
        <v>323</v>
      </c>
    </row>
    <row r="3" spans="1:34" x14ac:dyDescent="0.25">
      <c r="A3" s="162"/>
      <c r="B3" s="35" t="s">
        <v>324</v>
      </c>
    </row>
    <row r="4" spans="1:34" x14ac:dyDescent="0.25">
      <c r="B4" s="35" t="s">
        <v>325</v>
      </c>
    </row>
    <row r="5" spans="1:34" ht="8.1" customHeight="1" x14ac:dyDescent="0.25"/>
    <row r="6" spans="1:34" ht="15.75" thickBot="1" x14ac:dyDescent="0.3">
      <c r="A6" s="163"/>
      <c r="B6" s="35" t="s">
        <v>326</v>
      </c>
    </row>
    <row r="7" spans="1:34" ht="15.75" thickBot="1" x14ac:dyDescent="0.3">
      <c r="AH7" s="260" t="s">
        <v>327</v>
      </c>
    </row>
    <row r="8" spans="1:34" ht="15.75" thickBot="1" x14ac:dyDescent="0.3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25">
      <c r="A9" s="168" t="s">
        <v>6</v>
      </c>
      <c r="B9" s="169" t="s">
        <v>28</v>
      </c>
      <c r="C9" s="170"/>
      <c r="D9" s="171">
        <v>1</v>
      </c>
      <c r="E9" s="171">
        <v>1</v>
      </c>
      <c r="F9" s="171"/>
      <c r="G9" s="171"/>
      <c r="H9" s="172"/>
      <c r="I9" s="173"/>
      <c r="J9" s="173"/>
      <c r="K9" s="173"/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2</v>
      </c>
      <c r="AG9" s="346">
        <f>AF9+AF10</f>
        <v>3.5</v>
      </c>
      <c r="AH9" s="342">
        <f>SUM(C9:AD10)</f>
        <v>3.5</v>
      </c>
    </row>
    <row r="10" spans="1:34" ht="15.95" customHeight="1" thickBot="1" x14ac:dyDescent="0.3">
      <c r="A10" s="180"/>
      <c r="B10" s="181">
        <v>1900</v>
      </c>
      <c r="C10" s="182"/>
      <c r="D10" s="183"/>
      <c r="E10" s="183"/>
      <c r="F10" s="183"/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/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1.5</v>
      </c>
      <c r="AG10" s="349"/>
      <c r="AH10" s="343"/>
    </row>
    <row r="11" spans="1:34" ht="15.6" customHeight="1" x14ac:dyDescent="0.25">
      <c r="A11" s="192" t="s">
        <v>7</v>
      </c>
      <c r="B11" s="193" t="s">
        <v>50</v>
      </c>
      <c r="C11" s="194"/>
      <c r="D11" s="195"/>
      <c r="E11" s="196"/>
      <c r="F11" s="196"/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10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46">
        <f>AF11+AF12</f>
        <v>1</v>
      </c>
      <c r="AH11" s="342">
        <f>SUM(C11:AD12)</f>
        <v>1</v>
      </c>
    </row>
    <row r="12" spans="1:34" ht="15.95" customHeight="1" thickBot="1" x14ac:dyDescent="0.3">
      <c r="A12" s="203"/>
      <c r="B12" s="204">
        <v>1702</v>
      </c>
      <c r="C12" s="205">
        <v>0</v>
      </c>
      <c r="D12" s="206"/>
      <c r="E12" s="207"/>
      <c r="F12" s="207"/>
      <c r="G12" s="207"/>
      <c r="H12" s="207"/>
      <c r="I12" s="184"/>
      <c r="J12" s="184"/>
      <c r="K12" s="184"/>
      <c r="L12" s="209"/>
      <c r="M12" s="210"/>
      <c r="N12" s="184"/>
      <c r="O12" s="184"/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/>
      <c r="AA12" s="185"/>
      <c r="AB12" s="271"/>
      <c r="AC12" s="189"/>
      <c r="AD12" s="218"/>
      <c r="AE12" s="190"/>
      <c r="AF12" s="191">
        <f t="shared" si="0"/>
        <v>0</v>
      </c>
      <c r="AG12" s="347"/>
      <c r="AH12" s="343"/>
    </row>
    <row r="13" spans="1:34" ht="15.6" customHeight="1" x14ac:dyDescent="0.25">
      <c r="A13" s="168" t="s">
        <v>8</v>
      </c>
      <c r="B13" s="169" t="s">
        <v>65</v>
      </c>
      <c r="C13" s="211"/>
      <c r="D13" s="171"/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/>
      <c r="Q13" s="197"/>
      <c r="R13" s="172"/>
      <c r="S13" s="172"/>
      <c r="T13" s="197"/>
      <c r="U13" s="200"/>
      <c r="V13" s="201"/>
      <c r="W13" s="310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1.5</v>
      </c>
      <c r="AG13" s="348">
        <f>AF13+AF14</f>
        <v>2.5</v>
      </c>
      <c r="AH13" s="342">
        <f>SUM(C13:AD14)</f>
        <v>2.5</v>
      </c>
    </row>
    <row r="14" spans="1:34" ht="15.95" customHeight="1" thickBot="1" x14ac:dyDescent="0.3">
      <c r="A14" s="180"/>
      <c r="B14" s="204">
        <v>1701</v>
      </c>
      <c r="C14" s="213">
        <v>0</v>
      </c>
      <c r="D14" s="183"/>
      <c r="E14" s="214"/>
      <c r="F14" s="183"/>
      <c r="G14" s="183"/>
      <c r="H14" s="183"/>
      <c r="I14" s="184"/>
      <c r="J14" s="184"/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1</v>
      </c>
      <c r="AG14" s="349"/>
      <c r="AH14" s="343"/>
    </row>
    <row r="15" spans="1:34" ht="15.6" customHeight="1" x14ac:dyDescent="0.25">
      <c r="A15" s="192" t="s">
        <v>9</v>
      </c>
      <c r="B15" s="193" t="s">
        <v>371</v>
      </c>
      <c r="C15" s="194"/>
      <c r="D15" s="196"/>
      <c r="E15" s="196"/>
      <c r="F15" s="195"/>
      <c r="G15" s="196"/>
      <c r="H15" s="196"/>
      <c r="I15" s="197"/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10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2</v>
      </c>
      <c r="AG15" s="346">
        <f>AF15+AF16</f>
        <v>3</v>
      </c>
      <c r="AH15" s="342">
        <f>SUM(C15:AD16)</f>
        <v>3</v>
      </c>
    </row>
    <row r="16" spans="1:34" ht="15.95" customHeight="1" thickBot="1" x14ac:dyDescent="0.3">
      <c r="A16" s="203"/>
      <c r="B16" s="204">
        <v>1600</v>
      </c>
      <c r="C16" s="205"/>
      <c r="D16" s="207"/>
      <c r="E16" s="207"/>
      <c r="F16" s="206"/>
      <c r="G16" s="207">
        <v>1</v>
      </c>
      <c r="H16" s="207"/>
      <c r="I16" s="208">
        <v>0</v>
      </c>
      <c r="J16" s="208"/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1</v>
      </c>
      <c r="AG16" s="347"/>
      <c r="AH16" s="343"/>
    </row>
    <row r="17" spans="1:34" ht="15.6" customHeight="1" x14ac:dyDescent="0.25">
      <c r="A17" s="168" t="s">
        <v>10</v>
      </c>
      <c r="B17" s="193" t="s">
        <v>30</v>
      </c>
      <c r="C17" s="211"/>
      <c r="D17" s="171"/>
      <c r="E17" s="171"/>
      <c r="F17" s="171">
        <v>0</v>
      </c>
      <c r="G17" s="212"/>
      <c r="H17" s="171"/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10"/>
      <c r="X17" s="173"/>
      <c r="Y17" s="173"/>
      <c r="Z17" s="173"/>
      <c r="AA17" s="173"/>
      <c r="AB17" s="270"/>
      <c r="AC17" s="177"/>
      <c r="AD17" s="224"/>
      <c r="AE17" s="178"/>
      <c r="AF17" s="179">
        <f t="shared" si="0"/>
        <v>0.5</v>
      </c>
      <c r="AG17" s="348">
        <f>AF17+AF18</f>
        <v>2</v>
      </c>
      <c r="AH17" s="342">
        <f>SUM(C17:AD18)</f>
        <v>2</v>
      </c>
    </row>
    <row r="18" spans="1:34" ht="15.95" customHeight="1" thickBot="1" x14ac:dyDescent="0.3">
      <c r="A18" s="180"/>
      <c r="B18" s="204">
        <v>1548</v>
      </c>
      <c r="C18" s="213"/>
      <c r="D18" s="183"/>
      <c r="E18" s="183"/>
      <c r="F18" s="183"/>
      <c r="G18" s="214"/>
      <c r="H18" s="183"/>
      <c r="I18" s="184"/>
      <c r="J18" s="184"/>
      <c r="K18" s="184"/>
      <c r="L18" s="209"/>
      <c r="M18" s="210"/>
      <c r="N18" s="184">
        <v>0.5</v>
      </c>
      <c r="O18" s="184"/>
      <c r="P18" s="220"/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49"/>
      <c r="AH18" s="343"/>
    </row>
    <row r="19" spans="1:34" ht="15.6" customHeight="1" x14ac:dyDescent="0.25">
      <c r="A19" s="192" t="s">
        <v>11</v>
      </c>
      <c r="B19" s="193" t="s">
        <v>286</v>
      </c>
      <c r="C19" s="194"/>
      <c r="D19" s="196"/>
      <c r="E19" s="196"/>
      <c r="F19" s="196"/>
      <c r="G19" s="196"/>
      <c r="H19" s="195"/>
      <c r="I19" s="197">
        <v>0.5</v>
      </c>
      <c r="J19" s="197"/>
      <c r="K19" s="197"/>
      <c r="L19" s="215"/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/>
      <c r="Z19" s="173"/>
      <c r="AA19" s="173"/>
      <c r="AB19" s="270"/>
      <c r="AC19" s="177"/>
      <c r="AD19" s="224"/>
      <c r="AE19" s="178"/>
      <c r="AF19" s="179">
        <f t="shared" si="0"/>
        <v>1.5</v>
      </c>
      <c r="AG19" s="346">
        <f>AF19+AF20</f>
        <v>2.5</v>
      </c>
      <c r="AH19" s="342">
        <f>SUM(C19:AD20)</f>
        <v>2.5</v>
      </c>
    </row>
    <row r="20" spans="1:34" ht="15.95" customHeight="1" thickBot="1" x14ac:dyDescent="0.3">
      <c r="A20" s="203"/>
      <c r="B20" s="204">
        <v>1527</v>
      </c>
      <c r="C20" s="205"/>
      <c r="D20" s="207"/>
      <c r="E20" s="207">
        <v>0.5</v>
      </c>
      <c r="F20" s="207"/>
      <c r="G20" s="207">
        <v>0.5</v>
      </c>
      <c r="H20" s="206"/>
      <c r="I20" s="208"/>
      <c r="J20" s="208"/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1</v>
      </c>
      <c r="AG20" s="347"/>
      <c r="AH20" s="343"/>
    </row>
    <row r="21" spans="1:34" ht="15.6" customHeight="1" x14ac:dyDescent="0.25">
      <c r="A21" s="168" t="s">
        <v>12</v>
      </c>
      <c r="B21" s="193" t="s">
        <v>120</v>
      </c>
      <c r="C21" s="211">
        <v>0.5</v>
      </c>
      <c r="D21" s="171"/>
      <c r="E21" s="171"/>
      <c r="F21" s="171">
        <v>1</v>
      </c>
      <c r="G21" s="171"/>
      <c r="H21" s="171"/>
      <c r="I21" s="212"/>
      <c r="J21" s="171"/>
      <c r="K21" s="171"/>
      <c r="L21" s="198"/>
      <c r="M21" s="199"/>
      <c r="N21" s="172"/>
      <c r="O21" s="172"/>
      <c r="P21" s="172"/>
      <c r="Q21" s="219"/>
      <c r="R21" s="222"/>
      <c r="S21" s="172"/>
      <c r="T21" s="197"/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1.5</v>
      </c>
      <c r="AG21" s="348">
        <f>AF21+AF22</f>
        <v>3</v>
      </c>
      <c r="AH21" s="342">
        <f>SUM(C21:AD22)</f>
        <v>3</v>
      </c>
    </row>
    <row r="22" spans="1:34" ht="15.95" customHeight="1" thickBot="1" x14ac:dyDescent="0.3">
      <c r="A22" s="180"/>
      <c r="B22" s="204">
        <v>1493</v>
      </c>
      <c r="C22" s="213"/>
      <c r="D22" s="183"/>
      <c r="E22" s="183"/>
      <c r="F22" s="183"/>
      <c r="G22" s="183"/>
      <c r="H22" s="183">
        <v>0.5</v>
      </c>
      <c r="I22" s="214"/>
      <c r="J22" s="183"/>
      <c r="K22" s="183"/>
      <c r="L22" s="209"/>
      <c r="M22" s="210"/>
      <c r="N22" s="184"/>
      <c r="O22" s="184"/>
      <c r="P22" s="184">
        <v>1</v>
      </c>
      <c r="Q22" s="220"/>
      <c r="R22" s="220"/>
      <c r="S22" s="184"/>
      <c r="T22" s="184"/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1.5</v>
      </c>
      <c r="AG22" s="349"/>
      <c r="AH22" s="343"/>
    </row>
    <row r="23" spans="1:34" ht="15.6" customHeight="1" x14ac:dyDescent="0.25">
      <c r="A23" s="192" t="s">
        <v>13</v>
      </c>
      <c r="B23" s="193" t="s">
        <v>67</v>
      </c>
      <c r="C23" s="194">
        <v>0</v>
      </c>
      <c r="D23" s="196"/>
      <c r="E23" s="196"/>
      <c r="F23" s="196"/>
      <c r="G23" s="196"/>
      <c r="H23" s="196"/>
      <c r="I23" s="196"/>
      <c r="J23" s="195"/>
      <c r="K23" s="196"/>
      <c r="L23" s="215"/>
      <c r="M23" s="221"/>
      <c r="N23" s="197"/>
      <c r="O23" s="197"/>
      <c r="P23" s="197"/>
      <c r="Q23" s="219"/>
      <c r="R23" s="219"/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0</v>
      </c>
      <c r="AG23" s="346">
        <f>AF23+AF24</f>
        <v>1</v>
      </c>
      <c r="AH23" s="342">
        <f>SUM(C23:AD24)</f>
        <v>1</v>
      </c>
    </row>
    <row r="24" spans="1:34" ht="15.95" customHeight="1" thickBot="1" x14ac:dyDescent="0.3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/>
      <c r="J24" s="206"/>
      <c r="K24" s="207"/>
      <c r="L24" s="217"/>
      <c r="M24" s="223"/>
      <c r="N24" s="208"/>
      <c r="O24" s="208"/>
      <c r="P24" s="208"/>
      <c r="Q24" s="225"/>
      <c r="R24" s="225"/>
      <c r="S24" s="208"/>
      <c r="T24" s="184"/>
      <c r="U24" s="184"/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1</v>
      </c>
      <c r="AG24" s="347"/>
      <c r="AH24" s="343"/>
    </row>
    <row r="25" spans="1:34" ht="15.6" customHeight="1" x14ac:dyDescent="0.25">
      <c r="A25" s="168" t="s">
        <v>14</v>
      </c>
      <c r="B25" s="236" t="s">
        <v>31</v>
      </c>
      <c r="C25" s="211"/>
      <c r="D25" s="171"/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/>
      <c r="S25" s="172"/>
      <c r="T25" s="172"/>
      <c r="U25" s="172"/>
      <c r="V25" s="224"/>
      <c r="W25" s="199"/>
      <c r="X25" s="172"/>
      <c r="Y25" s="172"/>
      <c r="Z25" s="172"/>
      <c r="AA25" s="172"/>
      <c r="AB25" s="270"/>
      <c r="AC25" s="177"/>
      <c r="AD25" s="224"/>
      <c r="AE25" s="178"/>
      <c r="AF25" s="179">
        <f t="shared" si="0"/>
        <v>0.5</v>
      </c>
      <c r="AG25" s="348">
        <f>AF25+AF26</f>
        <v>1</v>
      </c>
      <c r="AH25" s="342">
        <f>SUM(C25:AD26)</f>
        <v>1</v>
      </c>
    </row>
    <row r="26" spans="1:34" ht="15.95" customHeight="1" thickBot="1" x14ac:dyDescent="0.3">
      <c r="A26" s="180"/>
      <c r="B26" s="204">
        <v>1454</v>
      </c>
      <c r="C26" s="213"/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/>
      <c r="Z26" s="184"/>
      <c r="AA26" s="184"/>
      <c r="AB26" s="271"/>
      <c r="AC26" s="189"/>
      <c r="AD26" s="218"/>
      <c r="AE26" s="190"/>
      <c r="AF26" s="191">
        <f t="shared" si="0"/>
        <v>0.5</v>
      </c>
      <c r="AG26" s="349"/>
      <c r="AH26" s="343"/>
    </row>
    <row r="27" spans="1:34" ht="15.6" customHeight="1" x14ac:dyDescent="0.25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/>
      <c r="J27" s="196"/>
      <c r="K27" s="196"/>
      <c r="L27" s="226"/>
      <c r="M27" s="221"/>
      <c r="N27" s="197"/>
      <c r="O27" s="197"/>
      <c r="P27" s="197"/>
      <c r="Q27" s="197"/>
      <c r="R27" s="197"/>
      <c r="S27" s="197"/>
      <c r="T27" s="197">
        <v>0</v>
      </c>
      <c r="U27" s="219"/>
      <c r="V27" s="227"/>
      <c r="W27" s="311"/>
      <c r="X27" s="172"/>
      <c r="Y27" s="172"/>
      <c r="Z27" s="172"/>
      <c r="AA27" s="172"/>
      <c r="AB27" s="270"/>
      <c r="AC27" s="177"/>
      <c r="AD27" s="224"/>
      <c r="AE27" s="178"/>
      <c r="AF27" s="179">
        <f t="shared" si="0"/>
        <v>0</v>
      </c>
      <c r="AG27" s="346">
        <f>AF27+AF28</f>
        <v>0.5</v>
      </c>
      <c r="AH27" s="342">
        <f>SUM(C27:AD28)</f>
        <v>0.5</v>
      </c>
    </row>
    <row r="28" spans="1:34" ht="15.95" customHeight="1" thickBot="1" x14ac:dyDescent="0.3">
      <c r="A28" s="180"/>
      <c r="B28" s="204">
        <v>1437</v>
      </c>
      <c r="C28" s="205"/>
      <c r="D28" s="207"/>
      <c r="E28" s="207"/>
      <c r="F28" s="207">
        <v>0</v>
      </c>
      <c r="G28" s="207"/>
      <c r="H28" s="207"/>
      <c r="I28" s="207"/>
      <c r="J28" s="207"/>
      <c r="K28" s="207">
        <v>0.5</v>
      </c>
      <c r="L28" s="228"/>
      <c r="M28" s="223"/>
      <c r="N28" s="208"/>
      <c r="O28" s="208"/>
      <c r="P28" s="208"/>
      <c r="Q28" s="208"/>
      <c r="R28" s="208"/>
      <c r="S28" s="208"/>
      <c r="T28" s="208"/>
      <c r="U28" s="225"/>
      <c r="V28" s="229"/>
      <c r="W28" s="312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0.5</v>
      </c>
      <c r="AG28" s="347"/>
      <c r="AH28" s="343"/>
    </row>
    <row r="29" spans="1:34" ht="15.6" customHeight="1" x14ac:dyDescent="0.25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1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48">
        <f>AF29+AF30</f>
        <v>0</v>
      </c>
      <c r="AH29" s="342">
        <f>SUM(C29:AD30)</f>
        <v>0</v>
      </c>
    </row>
    <row r="30" spans="1:34" ht="15.95" customHeight="1" thickBot="1" x14ac:dyDescent="0.3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2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49"/>
      <c r="AH30" s="343"/>
    </row>
    <row r="31" spans="1:34" ht="15.6" customHeight="1" x14ac:dyDescent="0.25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/>
      <c r="P31" s="172"/>
      <c r="Q31" s="172"/>
      <c r="R31" s="172">
        <v>1</v>
      </c>
      <c r="S31" s="172"/>
      <c r="T31" s="172"/>
      <c r="U31" s="222"/>
      <c r="V31" s="230"/>
      <c r="W31" s="311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1.5</v>
      </c>
      <c r="AG31" s="346">
        <f>AF31+AF32</f>
        <v>2.5</v>
      </c>
      <c r="AH31" s="342">
        <f>SUM(C31:AD32)</f>
        <v>2.5</v>
      </c>
    </row>
    <row r="32" spans="1:34" ht="15.95" customHeight="1" thickBot="1" x14ac:dyDescent="0.3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/>
      <c r="K32" s="183"/>
      <c r="L32" s="209"/>
      <c r="M32" s="210"/>
      <c r="N32" s="214"/>
      <c r="O32" s="184"/>
      <c r="P32" s="184"/>
      <c r="Q32" s="184"/>
      <c r="R32" s="184"/>
      <c r="S32" s="184"/>
      <c r="T32" s="184"/>
      <c r="U32" s="220"/>
      <c r="V32" s="231"/>
      <c r="W32" s="312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1</v>
      </c>
      <c r="AG32" s="347"/>
      <c r="AH32" s="343"/>
    </row>
    <row r="33" spans="1:34" ht="15.6" customHeight="1" x14ac:dyDescent="0.25">
      <c r="A33" s="168" t="s">
        <v>18</v>
      </c>
      <c r="B33" s="193" t="s">
        <v>343</v>
      </c>
      <c r="C33" s="194"/>
      <c r="D33" s="196"/>
      <c r="E33" s="196"/>
      <c r="F33" s="196"/>
      <c r="G33" s="196"/>
      <c r="H33" s="196"/>
      <c r="I33" s="196"/>
      <c r="J33" s="196"/>
      <c r="K33" s="196"/>
      <c r="L33" s="215"/>
      <c r="M33" s="221"/>
      <c r="N33" s="197"/>
      <c r="O33" s="212"/>
      <c r="P33" s="197"/>
      <c r="Q33" s="197"/>
      <c r="R33" s="197"/>
      <c r="S33" s="197"/>
      <c r="T33" s="197"/>
      <c r="U33" s="219"/>
      <c r="V33" s="227"/>
      <c r="W33" s="313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1</v>
      </c>
      <c r="AG33" s="346">
        <f>AF33+AF34</f>
        <v>2</v>
      </c>
      <c r="AH33" s="342">
        <f>SUM(C33:AD34)</f>
        <v>2</v>
      </c>
    </row>
    <row r="34" spans="1:34" ht="15.95" customHeight="1" thickBot="1" x14ac:dyDescent="0.3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/>
      <c r="O34" s="214"/>
      <c r="P34" s="184"/>
      <c r="Q34" s="184"/>
      <c r="R34" s="184"/>
      <c r="S34" s="184"/>
      <c r="T34" s="184">
        <v>0</v>
      </c>
      <c r="U34" s="220"/>
      <c r="V34" s="231"/>
      <c r="W34" s="312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47"/>
      <c r="AH34" s="343"/>
    </row>
    <row r="35" spans="1:34" ht="15.6" customHeight="1" x14ac:dyDescent="0.25">
      <c r="A35" s="192" t="s">
        <v>19</v>
      </c>
      <c r="B35" s="12" t="s">
        <v>268</v>
      </c>
      <c r="C35" s="211"/>
      <c r="D35" s="171"/>
      <c r="E35" s="171"/>
      <c r="F35" s="171"/>
      <c r="G35" s="171"/>
      <c r="H35" s="171"/>
      <c r="I35" s="171">
        <v>0</v>
      </c>
      <c r="J35" s="171"/>
      <c r="K35" s="171"/>
      <c r="L35" s="198"/>
      <c r="M35" s="199"/>
      <c r="N35" s="172"/>
      <c r="O35" s="172"/>
      <c r="P35" s="212"/>
      <c r="Q35" s="172"/>
      <c r="R35" s="172"/>
      <c r="S35" s="172"/>
      <c r="T35" s="172"/>
      <c r="U35" s="222"/>
      <c r="V35" s="230"/>
      <c r="W35" s="311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0</v>
      </c>
      <c r="AG35" s="348">
        <f>AF35+AF36</f>
        <v>1</v>
      </c>
      <c r="AH35" s="342">
        <f>SUM(C35:AD36)</f>
        <v>1</v>
      </c>
    </row>
    <row r="36" spans="1:34" ht="15.95" customHeight="1" thickBot="1" x14ac:dyDescent="0.3">
      <c r="A36" s="203"/>
      <c r="B36" s="204">
        <v>1415</v>
      </c>
      <c r="C36" s="213"/>
      <c r="D36" s="183"/>
      <c r="E36" s="183"/>
      <c r="F36" s="183"/>
      <c r="G36" s="183"/>
      <c r="H36" s="183"/>
      <c r="I36" s="183"/>
      <c r="J36" s="183"/>
      <c r="K36" s="183"/>
      <c r="L36" s="209"/>
      <c r="M36" s="210"/>
      <c r="N36" s="184"/>
      <c r="O36" s="184"/>
      <c r="P36" s="214"/>
      <c r="Q36" s="184">
        <v>0</v>
      </c>
      <c r="R36" s="184"/>
      <c r="S36" s="184"/>
      <c r="T36" s="184"/>
      <c r="U36" s="220"/>
      <c r="V36" s="231"/>
      <c r="W36" s="312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1</v>
      </c>
      <c r="AG36" s="349"/>
      <c r="AH36" s="343"/>
    </row>
    <row r="37" spans="1:34" ht="15.6" customHeight="1" x14ac:dyDescent="0.25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4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46">
        <f>AF37+AF38</f>
        <v>1</v>
      </c>
      <c r="AH37" s="342">
        <f>SUM(C37:AD38)</f>
        <v>1</v>
      </c>
    </row>
    <row r="38" spans="1:34" ht="15.95" customHeight="1" thickBot="1" x14ac:dyDescent="0.3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5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47"/>
      <c r="AH38" s="343"/>
    </row>
    <row r="39" spans="1:34" ht="15.75" x14ac:dyDescent="0.25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/>
      <c r="P39" s="172"/>
      <c r="Q39" s="172"/>
      <c r="R39" s="212"/>
      <c r="S39" s="198"/>
      <c r="T39" s="198"/>
      <c r="U39" s="234"/>
      <c r="V39" s="230"/>
      <c r="W39" s="314">
        <v>1</v>
      </c>
      <c r="X39" s="197"/>
      <c r="Y39" s="197"/>
      <c r="Z39" s="215"/>
      <c r="AA39" s="198"/>
      <c r="AB39" s="177"/>
      <c r="AC39" s="177"/>
      <c r="AD39" s="224"/>
      <c r="AF39" s="179">
        <f t="shared" si="0"/>
        <v>1</v>
      </c>
      <c r="AG39" s="346">
        <f>AF39+AF40</f>
        <v>2</v>
      </c>
      <c r="AH39" s="342">
        <f>SUM(C39:AD40)</f>
        <v>2</v>
      </c>
    </row>
    <row r="40" spans="1:34" ht="16.5" thickBot="1" x14ac:dyDescent="0.3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/>
      <c r="K40" s="183"/>
      <c r="L40" s="209"/>
      <c r="M40" s="210"/>
      <c r="N40" s="184">
        <v>0</v>
      </c>
      <c r="O40" s="184"/>
      <c r="P40" s="184"/>
      <c r="Q40" s="184"/>
      <c r="R40" s="214"/>
      <c r="S40" s="209"/>
      <c r="T40" s="209"/>
      <c r="U40" s="235">
        <v>1</v>
      </c>
      <c r="V40" s="231"/>
      <c r="W40" s="315"/>
      <c r="X40" s="184"/>
      <c r="Y40" s="184"/>
      <c r="Z40" s="217"/>
      <c r="AA40" s="209"/>
      <c r="AB40" s="189"/>
      <c r="AC40" s="189"/>
      <c r="AD40" s="218"/>
      <c r="AF40" s="191">
        <f t="shared" si="0"/>
        <v>1</v>
      </c>
      <c r="AG40" s="347"/>
      <c r="AH40" s="343"/>
    </row>
    <row r="41" spans="1:34" ht="15.75" x14ac:dyDescent="0.25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/>
      <c r="K41" s="171">
        <v>1</v>
      </c>
      <c r="L41" s="198"/>
      <c r="M41" s="199"/>
      <c r="N41" s="172"/>
      <c r="O41" s="172"/>
      <c r="P41" s="172"/>
      <c r="Q41" s="172"/>
      <c r="R41" s="172"/>
      <c r="S41" s="212"/>
      <c r="T41" s="198"/>
      <c r="U41" s="234"/>
      <c r="V41" s="230"/>
      <c r="W41" s="314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2</v>
      </c>
      <c r="AG41" s="346">
        <f>AF41+AF42</f>
        <v>3</v>
      </c>
      <c r="AH41" s="342">
        <f t="shared" ref="AH41" si="2">SUM(C41:AD42)</f>
        <v>3</v>
      </c>
    </row>
    <row r="42" spans="1:34" ht="16.5" thickBot="1" x14ac:dyDescent="0.3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/>
      <c r="M42" s="210"/>
      <c r="N42" s="184"/>
      <c r="O42" s="184"/>
      <c r="P42" s="184"/>
      <c r="Q42" s="184"/>
      <c r="R42" s="184"/>
      <c r="S42" s="214"/>
      <c r="T42" s="209"/>
      <c r="U42" s="235"/>
      <c r="V42" s="231"/>
      <c r="W42" s="315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1</v>
      </c>
      <c r="AG42" s="347"/>
      <c r="AH42" s="343"/>
    </row>
    <row r="43" spans="1:34" ht="15.75" x14ac:dyDescent="0.25">
      <c r="A43" s="168" t="s">
        <v>23</v>
      </c>
      <c r="B43" s="12" t="s">
        <v>141</v>
      </c>
      <c r="C43" s="199"/>
      <c r="D43" s="172"/>
      <c r="E43" s="172"/>
      <c r="F43" s="172"/>
      <c r="G43" s="172"/>
      <c r="H43" s="172"/>
      <c r="I43" s="172"/>
      <c r="J43" s="172"/>
      <c r="K43" s="172"/>
      <c r="L43" s="198"/>
      <c r="M43" s="199"/>
      <c r="N43" s="172"/>
      <c r="O43" s="172">
        <v>1</v>
      </c>
      <c r="P43" s="172"/>
      <c r="Q43" s="172"/>
      <c r="R43" s="172"/>
      <c r="S43" s="172"/>
      <c r="T43" s="212"/>
      <c r="U43" s="234"/>
      <c r="V43" s="230"/>
      <c r="W43" s="314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2</v>
      </c>
      <c r="AG43" s="344">
        <f>AF43+AF44</f>
        <v>3</v>
      </c>
      <c r="AH43" s="342">
        <f t="shared" ref="AH43" si="3">SUM(C43:AD44)</f>
        <v>3</v>
      </c>
    </row>
    <row r="44" spans="1:34" ht="16.5" thickBot="1" x14ac:dyDescent="0.3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/>
      <c r="J44" s="184"/>
      <c r="K44" s="184"/>
      <c r="L44" s="209">
        <v>1</v>
      </c>
      <c r="M44" s="210"/>
      <c r="N44" s="184"/>
      <c r="O44" s="184"/>
      <c r="P44" s="184"/>
      <c r="Q44" s="184"/>
      <c r="R44" s="184"/>
      <c r="S44" s="184"/>
      <c r="T44" s="214"/>
      <c r="U44" s="235"/>
      <c r="V44" s="231"/>
      <c r="W44" s="315"/>
      <c r="X44" s="209"/>
      <c r="Y44" s="209"/>
      <c r="Z44" s="209"/>
      <c r="AA44" s="209"/>
      <c r="AB44" s="189"/>
      <c r="AC44" s="189"/>
      <c r="AD44" s="218"/>
      <c r="AF44" s="191">
        <f t="shared" si="1"/>
        <v>1</v>
      </c>
      <c r="AG44" s="345"/>
      <c r="AH44" s="343"/>
    </row>
    <row r="45" spans="1:34" ht="15.75" x14ac:dyDescent="0.25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/>
      <c r="K45" s="172"/>
      <c r="L45" s="198"/>
      <c r="M45" s="199"/>
      <c r="N45" s="172"/>
      <c r="O45" s="172"/>
      <c r="P45" s="172"/>
      <c r="Q45" s="172"/>
      <c r="R45" s="172">
        <v>0</v>
      </c>
      <c r="S45" s="172"/>
      <c r="T45" s="198"/>
      <c r="U45" s="212"/>
      <c r="V45" s="230"/>
      <c r="W45" s="314"/>
      <c r="X45" s="198"/>
      <c r="Y45" s="198"/>
      <c r="Z45" s="198"/>
      <c r="AA45" s="198"/>
      <c r="AB45" s="177"/>
      <c r="AC45" s="177"/>
      <c r="AD45" s="224"/>
      <c r="AF45" s="179">
        <f t="shared" si="1"/>
        <v>0</v>
      </c>
      <c r="AG45" s="344">
        <f>AF45+AF46</f>
        <v>1.5</v>
      </c>
      <c r="AH45" s="342">
        <f t="shared" ref="AH45" si="4">SUM(C45:AD46)</f>
        <v>1.5</v>
      </c>
    </row>
    <row r="46" spans="1:34" ht="16.5" thickBot="1" x14ac:dyDescent="0.3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/>
      <c r="Q46" s="184"/>
      <c r="R46" s="184"/>
      <c r="S46" s="184"/>
      <c r="T46" s="209"/>
      <c r="U46" s="214"/>
      <c r="V46" s="231"/>
      <c r="W46" s="315"/>
      <c r="X46" s="209"/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45"/>
      <c r="AH46" s="343"/>
    </row>
    <row r="47" spans="1:34" ht="15.75" x14ac:dyDescent="0.25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/>
      <c r="V47" s="237"/>
      <c r="W47" s="314"/>
      <c r="X47" s="198"/>
      <c r="Y47" s="198"/>
      <c r="Z47" s="198"/>
      <c r="AA47" s="198"/>
      <c r="AB47" s="177"/>
      <c r="AC47" s="177">
        <v>1</v>
      </c>
      <c r="AD47" s="224"/>
      <c r="AF47" s="179">
        <f t="shared" si="1"/>
        <v>1</v>
      </c>
      <c r="AG47" s="344">
        <f>AF47+AF48</f>
        <v>1</v>
      </c>
      <c r="AH47" s="342">
        <f t="shared" ref="AH47" si="5">SUM(C47:AD48)</f>
        <v>1</v>
      </c>
    </row>
    <row r="48" spans="1:34" ht="16.5" thickBot="1" x14ac:dyDescent="0.3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/>
      <c r="P48" s="184"/>
      <c r="Q48" s="184"/>
      <c r="R48" s="184"/>
      <c r="S48" s="184"/>
      <c r="T48" s="209"/>
      <c r="U48" s="235"/>
      <c r="V48" s="238"/>
      <c r="W48" s="315"/>
      <c r="X48" s="209"/>
      <c r="Y48" s="209"/>
      <c r="Z48" s="209"/>
      <c r="AA48" s="209"/>
      <c r="AB48" s="189"/>
      <c r="AC48" s="189"/>
      <c r="AD48" s="218"/>
      <c r="AF48" s="191">
        <f t="shared" si="1"/>
        <v>0</v>
      </c>
      <c r="AG48" s="345"/>
      <c r="AH48" s="343"/>
    </row>
    <row r="49" spans="1:34" ht="15.75" customHeight="1" x14ac:dyDescent="0.25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6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40">
        <f>AF49+AF50</f>
        <v>1</v>
      </c>
      <c r="AH49" s="342">
        <f t="shared" ref="AH49" si="6">SUM(C49:AD50)</f>
        <v>1</v>
      </c>
    </row>
    <row r="50" spans="1:34" ht="16.5" customHeight="1" thickBot="1" x14ac:dyDescent="0.3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7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41"/>
      <c r="AH50" s="343"/>
    </row>
    <row r="51" spans="1:34" ht="16.5" customHeight="1" x14ac:dyDescent="0.25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/>
      <c r="V51" s="230"/>
      <c r="W51" s="314"/>
      <c r="X51" s="212"/>
      <c r="Y51" s="198"/>
      <c r="Z51" s="198"/>
      <c r="AA51" s="234"/>
      <c r="AB51" s="270"/>
      <c r="AC51" s="270"/>
      <c r="AD51" s="224"/>
      <c r="AF51" s="179">
        <f t="shared" si="1"/>
        <v>0</v>
      </c>
      <c r="AG51" s="340">
        <f>AF51+AF52</f>
        <v>2</v>
      </c>
      <c r="AH51" s="342">
        <f t="shared" ref="AH51" si="7">SUM(C51:AD52)</f>
        <v>2</v>
      </c>
    </row>
    <row r="52" spans="1:34" ht="16.5" customHeight="1" thickBot="1" x14ac:dyDescent="0.3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/>
      <c r="S52" s="184"/>
      <c r="T52" s="209"/>
      <c r="U52" s="235"/>
      <c r="V52" s="231"/>
      <c r="W52" s="315"/>
      <c r="X52" s="214"/>
      <c r="Y52" s="209"/>
      <c r="Z52" s="209">
        <v>1</v>
      </c>
      <c r="AA52" s="235"/>
      <c r="AB52" s="271">
        <v>1</v>
      </c>
      <c r="AC52" s="271"/>
      <c r="AD52" s="218"/>
      <c r="AF52" s="191">
        <f t="shared" si="1"/>
        <v>2</v>
      </c>
      <c r="AG52" s="341"/>
      <c r="AH52" s="343"/>
    </row>
    <row r="53" spans="1:34" ht="15.75" x14ac:dyDescent="0.25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/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/>
      <c r="W53" s="314"/>
      <c r="X53" s="172"/>
      <c r="Y53" s="212"/>
      <c r="Z53" s="198"/>
      <c r="AA53" s="234"/>
      <c r="AB53" s="270"/>
      <c r="AC53" s="270"/>
      <c r="AD53" s="224"/>
      <c r="AF53" s="179">
        <f t="shared" si="1"/>
        <v>0.5</v>
      </c>
      <c r="AG53" s="340">
        <f>AF53+AF54</f>
        <v>0.5</v>
      </c>
      <c r="AH53" s="342">
        <f t="shared" ref="AH53" si="8">SUM(C53:AD54)</f>
        <v>0.5</v>
      </c>
    </row>
    <row r="54" spans="1:34" ht="16.5" thickBot="1" x14ac:dyDescent="0.3">
      <c r="A54" s="180"/>
      <c r="B54" s="204">
        <v>1142</v>
      </c>
      <c r="C54" s="210"/>
      <c r="D54" s="184"/>
      <c r="E54" s="184"/>
      <c r="F54" s="184"/>
      <c r="G54" s="184"/>
      <c r="H54" s="184"/>
      <c r="I54" s="184"/>
      <c r="J54" s="184"/>
      <c r="K54" s="184"/>
      <c r="L54" s="209"/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5"/>
      <c r="X54" s="184"/>
      <c r="Y54" s="214"/>
      <c r="Z54" s="209"/>
      <c r="AA54" s="235"/>
      <c r="AB54" s="271"/>
      <c r="AC54" s="271"/>
      <c r="AD54" s="218"/>
      <c r="AF54" s="191">
        <f t="shared" si="1"/>
        <v>0</v>
      </c>
      <c r="AG54" s="341"/>
      <c r="AH54" s="343"/>
    </row>
    <row r="55" spans="1:34" ht="15.75" x14ac:dyDescent="0.25">
      <c r="A55" s="168" t="s">
        <v>43</v>
      </c>
      <c r="B55" s="193" t="s">
        <v>143</v>
      </c>
      <c r="C55" s="199"/>
      <c r="D55" s="172"/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/>
      <c r="W55" s="314"/>
      <c r="X55" s="172">
        <v>0</v>
      </c>
      <c r="Y55" s="172"/>
      <c r="Z55" s="212"/>
      <c r="AA55" s="234"/>
      <c r="AB55" s="177"/>
      <c r="AC55" s="177"/>
      <c r="AD55" s="224"/>
      <c r="AF55" s="179">
        <f t="shared" si="1"/>
        <v>0</v>
      </c>
      <c r="AG55" s="340">
        <f>AF55+AF56</f>
        <v>1</v>
      </c>
      <c r="AH55" s="342">
        <f t="shared" ref="AH55" si="9">SUM(C55:AD56)</f>
        <v>1</v>
      </c>
    </row>
    <row r="56" spans="1:34" ht="16.5" thickBot="1" x14ac:dyDescent="0.3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/>
      <c r="L56" s="209"/>
      <c r="M56" s="210"/>
      <c r="N56" s="184"/>
      <c r="O56" s="184"/>
      <c r="P56" s="184"/>
      <c r="Q56" s="184"/>
      <c r="R56" s="184"/>
      <c r="S56" s="184"/>
      <c r="T56" s="209">
        <v>0</v>
      </c>
      <c r="U56" s="235"/>
      <c r="V56" s="231"/>
      <c r="W56" s="315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1</v>
      </c>
      <c r="AG56" s="341"/>
      <c r="AH56" s="343"/>
    </row>
    <row r="57" spans="1:34" ht="15.75" x14ac:dyDescent="0.25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/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/>
      <c r="W57" s="314"/>
      <c r="X57" s="172"/>
      <c r="Y57" s="172"/>
      <c r="Z57" s="198">
        <v>0</v>
      </c>
      <c r="AA57" s="212"/>
      <c r="AB57" s="177"/>
      <c r="AC57" s="177"/>
      <c r="AD57" s="224"/>
      <c r="AF57" s="179">
        <f t="shared" si="1"/>
        <v>0</v>
      </c>
      <c r="AG57" s="340">
        <f>AF57+AF58</f>
        <v>0</v>
      </c>
      <c r="AH57" s="342">
        <f t="shared" ref="AH57" si="10">SUM(C57:AD58)</f>
        <v>0</v>
      </c>
    </row>
    <row r="58" spans="1:34" ht="16.5" thickBot="1" x14ac:dyDescent="0.3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/>
      <c r="W58" s="315">
        <v>0</v>
      </c>
      <c r="X58" s="184"/>
      <c r="Y58" s="184"/>
      <c r="Z58" s="209"/>
      <c r="AA58" s="214"/>
      <c r="AB58" s="189"/>
      <c r="AC58" s="189"/>
      <c r="AD58" s="218"/>
      <c r="AF58" s="191">
        <f t="shared" si="1"/>
        <v>0</v>
      </c>
      <c r="AG58" s="341"/>
      <c r="AH58" s="343"/>
    </row>
    <row r="59" spans="1:34" ht="15.75" x14ac:dyDescent="0.25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4"/>
      <c r="X59" s="172">
        <v>0</v>
      </c>
      <c r="Y59" s="172">
        <v>0</v>
      </c>
      <c r="Z59" s="198"/>
      <c r="AA59" s="234"/>
      <c r="AB59" s="240"/>
      <c r="AC59" s="177"/>
      <c r="AD59" s="224"/>
      <c r="AF59" s="179">
        <f t="shared" si="1"/>
        <v>0</v>
      </c>
      <c r="AG59" s="340">
        <f>AF59+AF60</f>
        <v>0</v>
      </c>
      <c r="AH59" s="342">
        <f t="shared" ref="AH59" si="11">SUM(C59:AD60)</f>
        <v>0</v>
      </c>
    </row>
    <row r="60" spans="1:34" ht="16.5" thickBot="1" x14ac:dyDescent="0.3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/>
      <c r="M60" s="210"/>
      <c r="N60" s="184"/>
      <c r="O60" s="184"/>
      <c r="P60" s="184"/>
      <c r="Q60" s="184"/>
      <c r="R60" s="184"/>
      <c r="S60" s="184"/>
      <c r="T60" s="209"/>
      <c r="U60" s="235"/>
      <c r="V60" s="231"/>
      <c r="W60" s="315"/>
      <c r="X60" s="184"/>
      <c r="Y60" s="184"/>
      <c r="Z60" s="209"/>
      <c r="AA60" s="235"/>
      <c r="AB60" s="241"/>
      <c r="AC60" s="189"/>
      <c r="AD60" s="218"/>
      <c r="AF60" s="191">
        <f t="shared" si="1"/>
        <v>0</v>
      </c>
      <c r="AG60" s="341"/>
      <c r="AH60" s="343"/>
    </row>
    <row r="61" spans="1:34" ht="15.75" x14ac:dyDescent="0.25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4"/>
      <c r="X61" s="172"/>
      <c r="Y61" s="172"/>
      <c r="Z61" s="198"/>
      <c r="AA61" s="234"/>
      <c r="AB61" s="177"/>
      <c r="AC61" s="240"/>
      <c r="AD61" s="224"/>
      <c r="AF61" s="179">
        <f t="shared" si="1"/>
        <v>0</v>
      </c>
      <c r="AG61" s="340">
        <f>AF61+AF62</f>
        <v>0</v>
      </c>
      <c r="AH61" s="342">
        <f t="shared" ref="AH61" si="12">SUM(C61:AD62)</f>
        <v>0</v>
      </c>
    </row>
    <row r="62" spans="1:34" ht="16.5" thickBot="1" x14ac:dyDescent="0.3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5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41"/>
      <c r="AH62" s="343"/>
    </row>
    <row r="63" spans="1:34" ht="15.75" x14ac:dyDescent="0.25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4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40">
        <f>AF63+AF64</f>
        <v>0</v>
      </c>
      <c r="AH63" s="342">
        <f t="shared" ref="AH63" si="13">SUM(C63:AD64)</f>
        <v>0</v>
      </c>
    </row>
    <row r="64" spans="1:34" ht="16.5" thickBot="1" x14ac:dyDescent="0.3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5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41"/>
      <c r="AH64" s="343"/>
    </row>
    <row r="66" spans="33:33" ht="13.15" customHeight="1" x14ac:dyDescent="0.25">
      <c r="AG66" s="242">
        <f>SUM(AG9:AG64)</f>
        <v>41.5</v>
      </c>
    </row>
  </sheetData>
  <mergeCells count="56">
    <mergeCell ref="AG9:AG10"/>
    <mergeCell ref="AH9:AH10"/>
    <mergeCell ref="AG11:AG12"/>
    <mergeCell ref="AH11:AH12"/>
    <mergeCell ref="AG13:AG14"/>
    <mergeCell ref="AH13:AH14"/>
    <mergeCell ref="AG15:AG16"/>
    <mergeCell ref="AH15:AH16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H25:AH26"/>
    <mergeCell ref="AG27:AG28"/>
    <mergeCell ref="AH27:AH28"/>
    <mergeCell ref="AG29:AG30"/>
    <mergeCell ref="AH29:AH30"/>
    <mergeCell ref="AG31:AG32"/>
    <mergeCell ref="AH31:AH32"/>
    <mergeCell ref="AG33:AG34"/>
    <mergeCell ref="AH33:AH34"/>
    <mergeCell ref="AG35:AG36"/>
    <mergeCell ref="AH35:AH36"/>
    <mergeCell ref="AG37:AG38"/>
    <mergeCell ref="AH37:AH38"/>
    <mergeCell ref="AG39:AG40"/>
    <mergeCell ref="AH39:AH40"/>
    <mergeCell ref="AG41:AG42"/>
    <mergeCell ref="AH41:AH42"/>
    <mergeCell ref="AG43:AG44"/>
    <mergeCell ref="AH43:AH44"/>
    <mergeCell ref="AG45:AG46"/>
    <mergeCell ref="AH45:AH46"/>
    <mergeCell ref="AG47:AG48"/>
    <mergeCell ref="AH47:AH48"/>
    <mergeCell ref="AG49:AG50"/>
    <mergeCell ref="AH49:AH50"/>
    <mergeCell ref="AG51:AG52"/>
    <mergeCell ref="AH51:AH52"/>
    <mergeCell ref="AG53:AG54"/>
    <mergeCell ref="AH53:AH54"/>
    <mergeCell ref="AG55:AG56"/>
    <mergeCell ref="AH55:AH56"/>
    <mergeCell ref="AG63:AG64"/>
    <mergeCell ref="AH63:AH64"/>
    <mergeCell ref="AG57:AG58"/>
    <mergeCell ref="AH57:AH58"/>
    <mergeCell ref="AG59:AG60"/>
    <mergeCell ref="AH59:AH60"/>
    <mergeCell ref="AG61:AG62"/>
    <mergeCell ref="AH61:AH6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1"/>
  <sheetViews>
    <sheetView showGridLines="0" zoomScale="85" zoomScaleNormal="85" workbookViewId="0">
      <selection activeCell="L28" sqref="L28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1.7109375" bestFit="1" customWidth="1"/>
    <col min="21" max="21" width="5.85546875" style="6" customWidth="1"/>
    <col min="22" max="22" width="3.85546875" customWidth="1"/>
    <col min="23" max="24" width="10.28515625" customWidth="1"/>
    <col min="25" max="25" width="5.85546875" style="6" customWidth="1"/>
    <col min="26" max="26" width="3.85546875" customWidth="1"/>
    <col min="27" max="28" width="10.28515625" customWidth="1"/>
    <col min="29" max="29" width="6.140625" customWidth="1"/>
  </cols>
  <sheetData>
    <row r="1" spans="1:29" x14ac:dyDescent="0.25">
      <c r="C1" s="28" t="s">
        <v>61</v>
      </c>
    </row>
    <row r="2" spans="1:29" x14ac:dyDescent="0.25">
      <c r="C2" s="1" t="s">
        <v>35</v>
      </c>
      <c r="G2" s="1" t="s">
        <v>1</v>
      </c>
      <c r="I2" s="2"/>
      <c r="K2" s="1" t="s">
        <v>355</v>
      </c>
      <c r="M2" s="2"/>
      <c r="O2" s="1" t="s">
        <v>354</v>
      </c>
      <c r="Q2" s="2"/>
      <c r="R2" s="2"/>
      <c r="S2" s="1" t="s">
        <v>2</v>
      </c>
      <c r="T2" s="3"/>
      <c r="U2" s="8"/>
      <c r="W2" s="1" t="s">
        <v>3</v>
      </c>
      <c r="AA2" s="1" t="s">
        <v>4</v>
      </c>
    </row>
    <row r="3" spans="1:29" x14ac:dyDescent="0.25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/>
      <c r="P3" s="44"/>
      <c r="Q3" s="45"/>
      <c r="R3" s="46"/>
      <c r="S3" s="44"/>
      <c r="T3" s="44"/>
      <c r="U3" s="45"/>
      <c r="V3" s="46"/>
      <c r="W3" s="44"/>
      <c r="X3" s="44"/>
      <c r="Y3" s="45"/>
      <c r="Z3" s="46"/>
      <c r="AA3" s="47"/>
      <c r="AB3" s="47"/>
      <c r="AC3" s="48"/>
    </row>
    <row r="4" spans="1:29" x14ac:dyDescent="0.25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/>
      <c r="P4" s="44"/>
      <c r="Q4" s="45"/>
      <c r="R4" s="46"/>
      <c r="S4" s="44"/>
      <c r="T4" s="44"/>
      <c r="U4" s="45"/>
      <c r="V4" s="46"/>
      <c r="W4" s="44"/>
      <c r="X4" s="44"/>
      <c r="Y4" s="45"/>
      <c r="Z4" s="46"/>
      <c r="AA4" s="47"/>
      <c r="AB4" s="47"/>
      <c r="AC4" s="48"/>
    </row>
    <row r="5" spans="1:29" x14ac:dyDescent="0.25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/>
      <c r="P5" s="44"/>
      <c r="Q5" s="45"/>
      <c r="R5" s="46"/>
      <c r="S5" s="44"/>
      <c r="T5" s="44"/>
      <c r="U5" s="45"/>
      <c r="V5" s="46"/>
      <c r="W5" s="44"/>
      <c r="X5" s="4"/>
      <c r="Y5" s="45"/>
      <c r="Z5" s="46"/>
      <c r="AA5" s="47"/>
      <c r="AB5" s="47"/>
      <c r="AC5" s="48"/>
    </row>
    <row r="6" spans="1:29" x14ac:dyDescent="0.25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/>
      <c r="P6" s="44"/>
      <c r="Q6" s="45"/>
      <c r="R6" s="46"/>
      <c r="S6" s="44"/>
      <c r="T6" s="44"/>
      <c r="U6" s="45"/>
      <c r="V6" s="46"/>
      <c r="W6" s="44"/>
      <c r="X6" s="4"/>
      <c r="Y6" s="45"/>
      <c r="Z6" s="46"/>
      <c r="AA6" s="47"/>
      <c r="AB6" s="47"/>
      <c r="AC6" s="48"/>
    </row>
    <row r="7" spans="1:29" x14ac:dyDescent="0.25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/>
      <c r="P7" s="44"/>
      <c r="Q7" s="45"/>
      <c r="R7" s="46"/>
      <c r="S7" s="44"/>
      <c r="T7" s="44"/>
      <c r="U7" s="45"/>
      <c r="V7" s="46"/>
      <c r="W7" s="4"/>
      <c r="X7" s="4"/>
      <c r="Y7" s="45"/>
      <c r="Z7" s="46"/>
      <c r="AA7" s="47"/>
      <c r="AB7" s="47"/>
      <c r="AC7" s="48"/>
    </row>
    <row r="8" spans="1:29" x14ac:dyDescent="0.25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/>
      <c r="P8" s="44"/>
      <c r="Q8" s="45"/>
      <c r="R8" s="46"/>
      <c r="S8" s="44"/>
      <c r="T8" s="44"/>
      <c r="U8" s="45"/>
      <c r="V8" s="46"/>
      <c r="W8" s="4"/>
      <c r="X8" s="44"/>
      <c r="Y8" s="45"/>
      <c r="Z8" s="46"/>
      <c r="AA8" s="47"/>
      <c r="AB8" s="47"/>
      <c r="AC8" s="48" t="s">
        <v>138</v>
      </c>
    </row>
    <row r="9" spans="1:29" x14ac:dyDescent="0.25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/>
      <c r="P9" s="44"/>
      <c r="Q9" s="45"/>
      <c r="R9" s="46"/>
      <c r="S9" s="44"/>
      <c r="T9" s="44"/>
      <c r="U9" s="45"/>
      <c r="V9" s="46"/>
      <c r="W9" s="4"/>
      <c r="X9" s="44"/>
      <c r="Y9" s="45"/>
      <c r="Z9" s="46"/>
      <c r="AA9" s="47"/>
      <c r="AB9" s="47"/>
      <c r="AC9" s="48" t="s">
        <v>138</v>
      </c>
    </row>
    <row r="10" spans="1:29" x14ac:dyDescent="0.25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/>
      <c r="P10" s="44"/>
      <c r="Q10" s="45"/>
      <c r="R10" s="46"/>
      <c r="S10" s="44"/>
      <c r="T10" s="44"/>
      <c r="U10" s="45"/>
      <c r="V10" s="46"/>
      <c r="W10" s="4"/>
      <c r="X10" s="44"/>
      <c r="Y10" s="45"/>
      <c r="Z10" s="46"/>
      <c r="AA10" s="47"/>
      <c r="AB10" s="47"/>
      <c r="AC10" s="48"/>
    </row>
    <row r="11" spans="1:29" x14ac:dyDescent="0.25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395</v>
      </c>
      <c r="M11" s="45" t="s">
        <v>139</v>
      </c>
      <c r="N11" s="46"/>
      <c r="O11" s="44"/>
      <c r="P11" s="44"/>
      <c r="Q11" s="45"/>
      <c r="R11" s="46"/>
      <c r="S11" s="47"/>
      <c r="T11" s="47"/>
      <c r="U11" s="48"/>
      <c r="V11" s="46"/>
      <c r="W11" s="44"/>
      <c r="X11" s="44"/>
      <c r="Y11" s="45"/>
      <c r="Z11" s="46"/>
      <c r="AA11" s="47"/>
      <c r="AB11" s="47"/>
      <c r="AC11" s="48"/>
    </row>
    <row r="12" spans="1:29" x14ac:dyDescent="0.25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4"/>
      <c r="P12" s="44"/>
      <c r="Q12" s="45"/>
      <c r="R12" s="46"/>
      <c r="S12" s="47"/>
      <c r="T12" s="47"/>
      <c r="U12" s="48"/>
      <c r="V12" s="46"/>
      <c r="W12" s="44"/>
      <c r="X12" s="44"/>
      <c r="Y12" s="45"/>
      <c r="Z12" s="46"/>
      <c r="AA12" s="47"/>
      <c r="AB12" s="47"/>
      <c r="AC12" s="48"/>
    </row>
    <row r="13" spans="1:29" x14ac:dyDescent="0.25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6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</row>
    <row r="14" spans="1:29" x14ac:dyDescent="0.25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29" x14ac:dyDescent="0.25">
      <c r="A15" s="6">
        <v>13</v>
      </c>
      <c r="C15" s="44"/>
      <c r="D15" s="44"/>
      <c r="E15" s="45"/>
      <c r="F15" s="46"/>
      <c r="G15" s="44"/>
      <c r="H15" s="44"/>
      <c r="I15" s="45"/>
      <c r="J15" s="46"/>
      <c r="K15" s="47"/>
      <c r="L15" s="47"/>
      <c r="M15" s="48"/>
      <c r="N15" s="46"/>
      <c r="O15" s="44"/>
      <c r="P15" s="44"/>
      <c r="Q15" s="45"/>
      <c r="R15" s="46"/>
      <c r="S15" s="44"/>
      <c r="T15" s="44"/>
      <c r="U15" s="45"/>
      <c r="V15" s="46"/>
      <c r="W15" s="44"/>
      <c r="X15" s="44"/>
      <c r="Y15" s="45"/>
      <c r="Z15" s="46"/>
    </row>
    <row r="16" spans="1:29" s="35" customFormat="1" x14ac:dyDescent="0.25">
      <c r="A16" s="6">
        <v>14</v>
      </c>
      <c r="C16" s="54"/>
      <c r="D16" s="54"/>
      <c r="E16" s="296"/>
      <c r="F16" s="46"/>
      <c r="G16" s="54"/>
      <c r="H16" s="54"/>
      <c r="I16" s="296"/>
      <c r="J16" s="46"/>
      <c r="K16" s="47"/>
      <c r="L16" s="47"/>
      <c r="M16" s="48"/>
      <c r="N16" s="46"/>
      <c r="O16" s="54"/>
      <c r="P16" s="54"/>
      <c r="Q16" s="296"/>
      <c r="R16" s="46"/>
      <c r="S16" s="54"/>
      <c r="T16" s="54"/>
      <c r="U16" s="296"/>
      <c r="V16" s="46"/>
      <c r="W16" s="54"/>
      <c r="X16" s="54"/>
      <c r="Y16" s="296"/>
      <c r="Z16" s="46"/>
    </row>
    <row r="17" spans="1:29" s="35" customFormat="1" x14ac:dyDescent="0.25">
      <c r="A17" s="6"/>
      <c r="C17" s="29"/>
      <c r="D17" s="29"/>
      <c r="E17" s="31"/>
      <c r="F17" s="29"/>
      <c r="J17" s="29"/>
      <c r="K17" s="29"/>
      <c r="L17" s="29"/>
      <c r="M17" s="30"/>
      <c r="N17" s="29"/>
      <c r="O17" s="29"/>
      <c r="P17" s="29"/>
      <c r="Q17" s="30"/>
      <c r="R17" s="29"/>
      <c r="S17" s="29"/>
      <c r="T17" s="29"/>
      <c r="U17" s="31"/>
      <c r="V17" s="29"/>
      <c r="W17" s="32"/>
      <c r="X17" s="20"/>
      <c r="Y17" s="32"/>
      <c r="Z17" s="29"/>
      <c r="AA17" s="29"/>
      <c r="AB17" s="29"/>
      <c r="AC17" s="31"/>
    </row>
    <row r="18" spans="1:29" x14ac:dyDescent="0.25">
      <c r="C18" s="1" t="s">
        <v>36</v>
      </c>
      <c r="G18" s="1" t="s">
        <v>399</v>
      </c>
      <c r="K18" s="1" t="s">
        <v>41</v>
      </c>
      <c r="O18" s="1" t="s">
        <v>399</v>
      </c>
      <c r="S18" s="1" t="s">
        <v>353</v>
      </c>
      <c r="W18" s="1" t="s">
        <v>398</v>
      </c>
      <c r="AA18" s="1" t="s">
        <v>5</v>
      </c>
    </row>
    <row r="19" spans="1:29" x14ac:dyDescent="0.25">
      <c r="A19" s="6">
        <v>1</v>
      </c>
      <c r="C19" s="4" t="s">
        <v>374</v>
      </c>
      <c r="D19" s="4" t="s">
        <v>381</v>
      </c>
      <c r="E19" s="45" t="s">
        <v>342</v>
      </c>
      <c r="F19" s="20"/>
      <c r="G19" s="4" t="s">
        <v>394</v>
      </c>
      <c r="H19" s="4" t="s">
        <v>372</v>
      </c>
      <c r="I19" s="45" t="s">
        <v>138</v>
      </c>
      <c r="J19" s="20"/>
      <c r="K19" s="44"/>
      <c r="L19" s="4"/>
      <c r="M19" s="45"/>
      <c r="N19" s="20"/>
      <c r="O19" s="4"/>
      <c r="P19" s="4"/>
      <c r="Q19" s="45"/>
      <c r="R19" s="33"/>
      <c r="S19" s="4"/>
      <c r="T19" s="4"/>
      <c r="U19" s="45"/>
      <c r="V19" s="20"/>
      <c r="W19" s="44"/>
      <c r="X19" s="44"/>
      <c r="Y19" s="45"/>
      <c r="AA19" s="44"/>
      <c r="AB19" s="44"/>
      <c r="AC19" s="45"/>
    </row>
    <row r="20" spans="1:29" x14ac:dyDescent="0.25">
      <c r="A20" s="6">
        <v>2</v>
      </c>
      <c r="C20" s="4" t="s">
        <v>383</v>
      </c>
      <c r="D20" s="4" t="s">
        <v>377</v>
      </c>
      <c r="E20" s="45" t="s">
        <v>138</v>
      </c>
      <c r="F20" s="20"/>
      <c r="G20" s="4" t="s">
        <v>381</v>
      </c>
      <c r="H20" s="4" t="s">
        <v>383</v>
      </c>
      <c r="I20" s="45" t="s">
        <v>342</v>
      </c>
      <c r="J20" s="20"/>
      <c r="K20" s="44"/>
      <c r="L20" s="4"/>
      <c r="M20" s="45"/>
      <c r="N20" s="20"/>
      <c r="O20" s="4"/>
      <c r="P20" s="4"/>
      <c r="Q20" s="45"/>
      <c r="R20" s="33"/>
      <c r="S20" s="4"/>
      <c r="T20" s="4"/>
      <c r="U20" s="45"/>
      <c r="V20" s="20"/>
      <c r="W20" s="44"/>
      <c r="X20" s="44"/>
      <c r="Y20" s="45"/>
      <c r="AA20" s="44"/>
      <c r="AB20" s="44"/>
      <c r="AC20" s="45"/>
    </row>
    <row r="21" spans="1:29" x14ac:dyDescent="0.25">
      <c r="A21" s="6">
        <v>3</v>
      </c>
      <c r="C21" s="4" t="s">
        <v>375</v>
      </c>
      <c r="D21" s="4" t="s">
        <v>394</v>
      </c>
      <c r="E21" s="45" t="s">
        <v>139</v>
      </c>
      <c r="F21" s="20"/>
      <c r="G21" s="4" t="s">
        <v>400</v>
      </c>
      <c r="H21" s="4" t="s">
        <v>395</v>
      </c>
      <c r="I21" s="45" t="s">
        <v>139</v>
      </c>
      <c r="J21" s="20"/>
      <c r="K21" s="44"/>
      <c r="L21" s="4"/>
      <c r="M21" s="45"/>
      <c r="N21" s="20"/>
      <c r="O21" s="4"/>
      <c r="P21" s="4"/>
      <c r="Q21" s="45"/>
      <c r="R21" s="33"/>
      <c r="S21" s="4"/>
      <c r="T21" s="4"/>
      <c r="U21" s="45"/>
      <c r="V21" s="20"/>
      <c r="W21" s="44"/>
      <c r="X21" s="4"/>
      <c r="Y21" s="45"/>
      <c r="AA21" s="44"/>
      <c r="AB21" s="4"/>
      <c r="AC21" s="45"/>
    </row>
    <row r="22" spans="1:29" x14ac:dyDescent="0.25">
      <c r="A22" s="6">
        <v>4</v>
      </c>
      <c r="C22" s="4" t="s">
        <v>379</v>
      </c>
      <c r="D22" s="4" t="s">
        <v>373</v>
      </c>
      <c r="E22" s="45" t="s">
        <v>342</v>
      </c>
      <c r="F22" s="20"/>
      <c r="G22" s="4" t="s">
        <v>388</v>
      </c>
      <c r="H22" s="4" t="s">
        <v>380</v>
      </c>
      <c r="I22" s="45" t="s">
        <v>138</v>
      </c>
      <c r="J22" s="20"/>
      <c r="K22" s="4"/>
      <c r="L22" s="4"/>
      <c r="M22" s="45"/>
      <c r="N22" s="20"/>
      <c r="O22" s="4"/>
      <c r="P22" s="4"/>
      <c r="Q22" s="45"/>
      <c r="R22" s="20"/>
      <c r="S22" s="4"/>
      <c r="T22" s="4"/>
      <c r="U22" s="45"/>
      <c r="V22" s="20"/>
      <c r="W22" s="44"/>
      <c r="X22" s="4"/>
      <c r="Y22" s="45"/>
      <c r="AA22" s="44"/>
      <c r="AB22" s="4"/>
      <c r="AC22" s="45"/>
    </row>
    <row r="23" spans="1:29" x14ac:dyDescent="0.25">
      <c r="A23" s="6">
        <v>5</v>
      </c>
      <c r="C23" s="4" t="s">
        <v>376</v>
      </c>
      <c r="D23" s="4" t="s">
        <v>388</v>
      </c>
      <c r="E23" s="45" t="s">
        <v>139</v>
      </c>
      <c r="F23" s="20"/>
      <c r="G23" s="4"/>
      <c r="H23" s="4"/>
      <c r="I23" s="45"/>
      <c r="J23" s="20"/>
      <c r="K23" s="4"/>
      <c r="L23" s="4"/>
      <c r="M23" s="45"/>
      <c r="N23" s="20"/>
      <c r="O23" s="4"/>
      <c r="P23" s="4"/>
      <c r="Q23" s="45"/>
      <c r="R23" s="20"/>
      <c r="S23" s="4"/>
      <c r="T23" s="4"/>
      <c r="U23" s="45"/>
      <c r="V23" s="20"/>
      <c r="W23" s="4"/>
      <c r="X23" s="4"/>
      <c r="Y23" s="45"/>
      <c r="AA23" s="4"/>
      <c r="AB23" s="4"/>
      <c r="AC23" s="45"/>
    </row>
    <row r="24" spans="1:29" x14ac:dyDescent="0.25">
      <c r="A24" s="6">
        <v>6</v>
      </c>
      <c r="C24" s="4" t="s">
        <v>390</v>
      </c>
      <c r="D24" s="4" t="s">
        <v>385</v>
      </c>
      <c r="E24" s="45" t="s">
        <v>139</v>
      </c>
      <c r="F24" s="20"/>
      <c r="G24" s="4"/>
      <c r="H24" s="4"/>
      <c r="I24" s="45"/>
      <c r="J24" s="20"/>
      <c r="K24" s="4"/>
      <c r="L24" s="4"/>
      <c r="M24" s="45"/>
      <c r="N24" s="20"/>
      <c r="O24" s="4"/>
      <c r="P24" s="4"/>
      <c r="Q24" s="45"/>
      <c r="R24" s="20"/>
      <c r="S24" s="4"/>
      <c r="T24" s="4"/>
      <c r="U24" s="45"/>
      <c r="V24" s="20"/>
      <c r="W24" s="4"/>
      <c r="X24" s="44"/>
      <c r="Y24" s="45"/>
      <c r="AA24" s="4"/>
      <c r="AB24" s="44"/>
      <c r="AC24" s="45"/>
    </row>
    <row r="25" spans="1:29" x14ac:dyDescent="0.25">
      <c r="A25" s="6">
        <v>7</v>
      </c>
      <c r="C25" s="4" t="s">
        <v>387</v>
      </c>
      <c r="D25" s="4" t="s">
        <v>395</v>
      </c>
      <c r="E25" s="45" t="s">
        <v>138</v>
      </c>
      <c r="F25" s="20"/>
      <c r="G25" s="4"/>
      <c r="H25" s="4"/>
      <c r="I25" s="45"/>
      <c r="J25" s="20"/>
      <c r="K25" s="4"/>
      <c r="L25" s="4"/>
      <c r="M25" s="45"/>
      <c r="N25" s="20"/>
      <c r="O25" s="4"/>
      <c r="P25" s="4"/>
      <c r="Q25" s="45"/>
      <c r="R25" s="20"/>
      <c r="S25" s="4"/>
      <c r="T25" s="4"/>
      <c r="U25" s="45"/>
      <c r="V25" s="20"/>
      <c r="W25" s="4"/>
      <c r="X25" s="44"/>
      <c r="Y25" s="45"/>
      <c r="AA25" s="4"/>
      <c r="AB25" s="44"/>
      <c r="AC25" s="45"/>
    </row>
    <row r="26" spans="1:29" x14ac:dyDescent="0.25">
      <c r="A26" s="6">
        <v>8</v>
      </c>
      <c r="C26" s="4" t="s">
        <v>396</v>
      </c>
      <c r="D26" s="4" t="s">
        <v>382</v>
      </c>
      <c r="E26" s="45" t="s">
        <v>138</v>
      </c>
      <c r="F26" s="20"/>
      <c r="G26" s="4"/>
      <c r="H26" s="4"/>
      <c r="I26" s="45"/>
      <c r="J26" s="20"/>
      <c r="K26" s="4"/>
      <c r="L26" s="4"/>
      <c r="M26" s="45"/>
      <c r="N26" s="20"/>
      <c r="O26" s="4"/>
      <c r="P26" s="4"/>
      <c r="Q26" s="45"/>
      <c r="R26" s="20"/>
      <c r="S26" s="4"/>
      <c r="T26" s="4"/>
      <c r="U26" s="45"/>
      <c r="V26" s="20"/>
      <c r="W26" s="4"/>
      <c r="X26" s="44"/>
      <c r="Y26" s="45"/>
      <c r="AA26" s="4"/>
      <c r="AB26" s="44"/>
      <c r="AC26" s="45"/>
    </row>
    <row r="27" spans="1:29" x14ac:dyDescent="0.25">
      <c r="A27" s="6">
        <v>9</v>
      </c>
      <c r="C27" s="4" t="s">
        <v>384</v>
      </c>
      <c r="D27" s="4" t="s">
        <v>391</v>
      </c>
      <c r="E27" s="45" t="s">
        <v>138</v>
      </c>
      <c r="F27" s="20"/>
      <c r="G27" s="4"/>
      <c r="H27" s="4"/>
      <c r="I27" s="45"/>
      <c r="J27" s="20"/>
      <c r="K27" s="4"/>
      <c r="L27" s="4"/>
      <c r="M27" s="45"/>
      <c r="N27" s="20"/>
      <c r="O27" s="4"/>
      <c r="P27" s="4"/>
      <c r="Q27" s="45"/>
      <c r="R27" s="20"/>
      <c r="S27" s="4"/>
      <c r="T27" s="4"/>
      <c r="U27" s="45"/>
      <c r="V27" s="20"/>
      <c r="W27" s="44"/>
      <c r="X27" s="44"/>
      <c r="Y27" s="45"/>
      <c r="AA27" s="44"/>
      <c r="AB27" s="44"/>
      <c r="AC27" s="45"/>
    </row>
    <row r="28" spans="1:29" x14ac:dyDescent="0.25">
      <c r="A28" s="6">
        <v>10</v>
      </c>
      <c r="C28" s="4" t="s">
        <v>389</v>
      </c>
      <c r="D28" s="44" t="s">
        <v>386</v>
      </c>
      <c r="E28" s="45" t="s">
        <v>139</v>
      </c>
      <c r="F28" s="20"/>
      <c r="G28" s="4"/>
      <c r="H28" s="4"/>
      <c r="I28" s="45"/>
      <c r="J28" s="20"/>
      <c r="K28" s="4"/>
      <c r="L28" s="4"/>
      <c r="M28" s="45"/>
      <c r="N28" s="20"/>
      <c r="O28" s="47"/>
      <c r="P28" s="47"/>
      <c r="Q28" s="48"/>
      <c r="R28" s="20"/>
      <c r="S28" s="4"/>
      <c r="T28" s="4"/>
      <c r="U28" s="45"/>
      <c r="V28" s="20"/>
      <c r="W28" s="44"/>
      <c r="X28" s="44"/>
      <c r="Y28" s="45"/>
      <c r="AA28" s="44"/>
      <c r="AB28" s="44"/>
      <c r="AC28" s="45"/>
    </row>
    <row r="29" spans="1:29" x14ac:dyDescent="0.25">
      <c r="A29" s="6">
        <v>11</v>
      </c>
      <c r="C29" s="4"/>
      <c r="D29" s="4"/>
      <c r="E29" s="45"/>
      <c r="F29" s="20"/>
      <c r="G29" s="4"/>
      <c r="H29" s="4"/>
      <c r="I29" s="45"/>
      <c r="J29" s="20"/>
      <c r="K29" s="4"/>
      <c r="L29" s="4"/>
      <c r="M29" s="45"/>
      <c r="N29" s="20"/>
      <c r="O29" s="47"/>
      <c r="P29" s="47"/>
      <c r="Q29" s="48"/>
      <c r="R29" s="20"/>
      <c r="S29" s="4"/>
      <c r="T29" s="4"/>
      <c r="U29" s="34"/>
      <c r="V29" s="20"/>
      <c r="W29" s="44"/>
      <c r="X29" s="44"/>
      <c r="Y29" s="45"/>
      <c r="AA29" s="44"/>
      <c r="AB29" s="44"/>
      <c r="AC29" s="45"/>
    </row>
    <row r="30" spans="1:29" x14ac:dyDescent="0.25">
      <c r="C30" s="3"/>
      <c r="D30" s="3"/>
      <c r="E30" s="8"/>
    </row>
    <row r="31" spans="1:29" x14ac:dyDescent="0.25">
      <c r="C31" s="3"/>
      <c r="D31" s="3"/>
      <c r="E31" s="8"/>
      <c r="K31" s="1"/>
    </row>
  </sheetData>
  <autoFilter ref="K2:M15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7109375" defaultRowHeight="18.75" x14ac:dyDescent="0.3"/>
  <cols>
    <col min="1" max="1" width="4.85546875" style="244" customWidth="1"/>
    <col min="2" max="2" width="8.7109375" style="244" customWidth="1"/>
    <col min="3" max="3" width="10.85546875" style="244" customWidth="1"/>
    <col min="4" max="4" width="10.42578125" style="244" customWidth="1"/>
    <col min="5" max="5" width="4.85546875" style="244" customWidth="1"/>
    <col min="6" max="6" width="8.7109375" style="244"/>
    <col min="7" max="7" width="10.85546875" style="244" customWidth="1"/>
    <col min="8" max="8" width="9" style="244" bestFit="1" customWidth="1"/>
    <col min="9" max="9" width="14.7109375" style="244" bestFit="1" customWidth="1"/>
    <col min="10" max="10" width="9.5703125" style="244" bestFit="1" customWidth="1"/>
    <col min="11" max="16384" width="8.7109375" style="244"/>
  </cols>
  <sheetData>
    <row r="1" spans="1:9" ht="23.25" x14ac:dyDescent="0.35">
      <c r="A1" s="243" t="s">
        <v>330</v>
      </c>
    </row>
    <row r="3" spans="1:9" x14ac:dyDescent="0.3">
      <c r="A3" s="245" t="s">
        <v>331</v>
      </c>
      <c r="G3" s="246">
        <v>6140</v>
      </c>
    </row>
    <row r="4" spans="1:9" x14ac:dyDescent="0.3">
      <c r="A4" s="247"/>
      <c r="G4" s="248"/>
    </row>
    <row r="5" spans="1:9" x14ac:dyDescent="0.3">
      <c r="A5" s="249" t="s">
        <v>332</v>
      </c>
      <c r="G5" s="248"/>
    </row>
    <row r="7" spans="1:9" s="247" customFormat="1" x14ac:dyDescent="0.3">
      <c r="A7" s="247" t="s">
        <v>333</v>
      </c>
      <c r="F7" s="247" t="s">
        <v>334</v>
      </c>
    </row>
    <row r="8" spans="1:9" x14ac:dyDescent="0.3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">
      <c r="B12" s="337"/>
      <c r="C12" s="252"/>
      <c r="G12" s="250" t="s">
        <v>10</v>
      </c>
      <c r="H12" s="251">
        <v>250</v>
      </c>
    </row>
    <row r="13" spans="1:9" x14ac:dyDescent="0.3">
      <c r="B13" s="337"/>
      <c r="C13" s="252"/>
      <c r="G13" s="250" t="s">
        <v>11</v>
      </c>
      <c r="H13" s="251">
        <v>100</v>
      </c>
    </row>
    <row r="14" spans="1:9" s="252" customFormat="1" x14ac:dyDescent="0.3"/>
    <row r="15" spans="1:9" x14ac:dyDescent="0.3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">
      <c r="A17" s="247"/>
    </row>
    <row r="18" spans="1:9" x14ac:dyDescent="0.3">
      <c r="B18" s="252"/>
      <c r="C18" s="252"/>
    </row>
    <row r="19" spans="1:9" x14ac:dyDescent="0.3">
      <c r="I19" s="254" t="s">
        <v>336</v>
      </c>
    </row>
    <row r="20" spans="1:9" x14ac:dyDescent="0.3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9" sqref="C9"/>
    </sheetView>
  </sheetViews>
  <sheetFormatPr defaultColWidth="8.85546875" defaultRowHeight="15" x14ac:dyDescent="0.25"/>
  <cols>
    <col min="1" max="1" width="4.7109375" style="35" customWidth="1"/>
    <col min="2" max="2" width="19.7109375" style="35" customWidth="1"/>
    <col min="3" max="4" width="5.140625" style="35" customWidth="1"/>
    <col min="5" max="5" width="5.14062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28515625" style="6" customWidth="1"/>
    <col min="12" max="12" width="5.28515625" style="6" bestFit="1" customWidth="1"/>
    <col min="13" max="13" width="5.28515625" style="6" customWidth="1"/>
    <col min="14" max="14" width="5.28515625" style="35" customWidth="1"/>
    <col min="15" max="15" width="5.28515625" style="35" bestFit="1" customWidth="1"/>
    <col min="16" max="16" width="5.28515625" style="35" customWidth="1"/>
    <col min="17" max="21" width="5.28515625" style="35" bestFit="1" customWidth="1"/>
    <col min="22" max="22" width="2.7109375" style="54" customWidth="1"/>
    <col min="23" max="24" width="5" style="35" customWidth="1"/>
    <col min="25" max="25" width="4.85546875" style="35" customWidth="1"/>
    <col min="26" max="26" width="2.85546875" style="35" customWidth="1"/>
    <col min="27" max="16384" width="8.85546875" style="35"/>
  </cols>
  <sheetData>
    <row r="1" spans="1:25" ht="18.75" x14ac:dyDescent="0.3">
      <c r="A1" s="36" t="s">
        <v>147</v>
      </c>
      <c r="W1" s="36"/>
    </row>
    <row r="3" spans="1:25" x14ac:dyDescent="0.25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25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50" t="s">
        <v>153</v>
      </c>
    </row>
    <row r="5" spans="1:25" x14ac:dyDescent="0.25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51"/>
    </row>
    <row r="6" spans="1:25" x14ac:dyDescent="0.25">
      <c r="I6" s="6"/>
      <c r="U6" s="64"/>
      <c r="V6" s="64"/>
      <c r="W6" s="69"/>
      <c r="X6" s="70"/>
      <c r="Y6" s="70"/>
    </row>
    <row r="7" spans="1:25" x14ac:dyDescent="0.25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25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25">
      <c r="A9" s="71" t="s">
        <v>157</v>
      </c>
      <c r="B9" s="72"/>
      <c r="C9" s="73">
        <v>43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25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25">
      <c r="A11" s="71" t="s">
        <v>160</v>
      </c>
      <c r="B11" s="72"/>
      <c r="C11" s="327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25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25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5" customHeight="1" x14ac:dyDescent="0.25">
      <c r="I14" s="6"/>
    </row>
    <row r="15" spans="1:25" ht="14.45" customHeight="1" x14ac:dyDescent="0.25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5" customHeight="1" x14ac:dyDescent="0.25">
      <c r="A16" s="41" t="s">
        <v>7</v>
      </c>
      <c r="B16" s="100" t="s">
        <v>50</v>
      </c>
      <c r="C16" s="318">
        <v>1702</v>
      </c>
      <c r="D16" s="318">
        <v>1682</v>
      </c>
      <c r="E16" s="318">
        <v>1683</v>
      </c>
      <c r="F16" s="318">
        <v>1674</v>
      </c>
      <c r="G16" s="318">
        <v>1677</v>
      </c>
      <c r="H16" s="318">
        <v>1728</v>
      </c>
      <c r="I16" s="319">
        <v>1715</v>
      </c>
      <c r="J16" s="320">
        <v>1722</v>
      </c>
      <c r="K16" s="321">
        <v>1678</v>
      </c>
      <c r="L16" s="321">
        <v>1672</v>
      </c>
      <c r="M16" s="322">
        <v>1684</v>
      </c>
      <c r="N16" s="318">
        <v>1645</v>
      </c>
      <c r="O16" s="318">
        <v>1644</v>
      </c>
      <c r="P16" s="318">
        <v>1640</v>
      </c>
      <c r="Q16" s="318">
        <v>1638</v>
      </c>
      <c r="R16" s="322">
        <v>1648</v>
      </c>
      <c r="S16" s="321">
        <v>1592</v>
      </c>
      <c r="T16" s="323">
        <v>1643</v>
      </c>
      <c r="U16" s="323">
        <v>1639</v>
      </c>
      <c r="V16" s="126"/>
      <c r="W16" s="112">
        <v>1633</v>
      </c>
      <c r="X16" s="104"/>
      <c r="Y16" s="104"/>
    </row>
    <row r="17" spans="1:25" ht="14.45" customHeight="1" x14ac:dyDescent="0.25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5" customHeight="1" x14ac:dyDescent="0.25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5" customHeight="1" x14ac:dyDescent="0.25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5" customHeight="1" x14ac:dyDescent="0.25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5" customHeight="1" x14ac:dyDescent="0.25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5" customHeight="1" x14ac:dyDescent="0.25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5" customHeight="1" x14ac:dyDescent="0.25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5" customHeight="1" x14ac:dyDescent="0.25">
      <c r="A24" s="41" t="s">
        <v>15</v>
      </c>
      <c r="B24" s="107" t="s">
        <v>179</v>
      </c>
      <c r="C24" s="324">
        <v>1437</v>
      </c>
      <c r="D24" s="324">
        <v>1481</v>
      </c>
      <c r="E24" s="324">
        <v>1481</v>
      </c>
      <c r="F24" s="324">
        <v>1444</v>
      </c>
      <c r="G24" s="324">
        <v>1459</v>
      </c>
      <c r="H24" s="324">
        <v>1429</v>
      </c>
      <c r="I24" s="325">
        <v>1480</v>
      </c>
      <c r="J24" s="320">
        <v>1491</v>
      </c>
      <c r="K24" s="322">
        <v>1487</v>
      </c>
      <c r="L24" s="325">
        <v>1441</v>
      </c>
      <c r="M24" s="325">
        <v>1455</v>
      </c>
      <c r="N24" s="324">
        <v>1442</v>
      </c>
      <c r="O24" s="324">
        <v>1450</v>
      </c>
      <c r="P24" s="320">
        <v>1479</v>
      </c>
      <c r="Q24" s="324">
        <v>1435</v>
      </c>
      <c r="R24" s="325">
        <v>1424</v>
      </c>
      <c r="S24" s="323">
        <v>1367</v>
      </c>
      <c r="T24" s="323">
        <v>1352</v>
      </c>
      <c r="U24" s="323" t="s">
        <v>175</v>
      </c>
      <c r="V24" s="120"/>
      <c r="W24" s="121"/>
      <c r="X24" s="121"/>
      <c r="Y24" s="121"/>
    </row>
    <row r="25" spans="1:25" ht="14.45" customHeight="1" x14ac:dyDescent="0.25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5" customHeight="1" x14ac:dyDescent="0.25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5" customHeight="1" x14ac:dyDescent="0.25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5" customHeight="1" x14ac:dyDescent="0.25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5" customHeight="1" x14ac:dyDescent="0.25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5" customHeight="1" x14ac:dyDescent="0.25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5" customHeight="1" x14ac:dyDescent="0.25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5" customHeight="1" x14ac:dyDescent="0.25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5" customHeight="1" x14ac:dyDescent="0.25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5" customHeight="1" x14ac:dyDescent="0.25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5" customHeight="1" x14ac:dyDescent="0.25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5" customHeight="1" x14ac:dyDescent="0.25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5" customHeight="1" x14ac:dyDescent="0.25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5" customHeight="1" x14ac:dyDescent="0.25">
      <c r="A38" s="41" t="s">
        <v>43</v>
      </c>
      <c r="B38" s="283" t="s">
        <v>142</v>
      </c>
      <c r="C38" s="326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5" customHeight="1" x14ac:dyDescent="0.25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5" customHeight="1" x14ac:dyDescent="0.25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5" customHeight="1" x14ac:dyDescent="0.25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5" customHeight="1" x14ac:dyDescent="0.25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5" customHeight="1" x14ac:dyDescent="0.25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5" customHeight="1" x14ac:dyDescent="0.25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5" customHeight="1" x14ac:dyDescent="0.25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5" customHeight="1" x14ac:dyDescent="0.25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5" customHeight="1" x14ac:dyDescent="0.25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5" customHeight="1" x14ac:dyDescent="0.25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5" customHeight="1" x14ac:dyDescent="0.25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5" customHeight="1" x14ac:dyDescent="0.25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5" customHeight="1" x14ac:dyDescent="0.25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5" customHeight="1" x14ac:dyDescent="0.25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5" customHeight="1" x14ac:dyDescent="0.25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5" customHeight="1" x14ac:dyDescent="0.25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5" customHeight="1" x14ac:dyDescent="0.25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5" customHeight="1" x14ac:dyDescent="0.25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5" customHeight="1" x14ac:dyDescent="0.25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5" customHeight="1" x14ac:dyDescent="0.25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5" customHeight="1" x14ac:dyDescent="0.25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5" customHeight="1" x14ac:dyDescent="0.25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5" customHeight="1" x14ac:dyDescent="0.25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5" customHeight="1" x14ac:dyDescent="0.25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5" customHeight="1" x14ac:dyDescent="0.25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5" customHeight="1" x14ac:dyDescent="0.25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5" customHeight="1" x14ac:dyDescent="0.25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5" customHeight="1" x14ac:dyDescent="0.25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5" customHeight="1" x14ac:dyDescent="0.25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5" customHeight="1" x14ac:dyDescent="0.25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5" customHeight="1" x14ac:dyDescent="0.25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5" customHeight="1" x14ac:dyDescent="0.25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5" customHeight="1" x14ac:dyDescent="0.25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5" customHeight="1" x14ac:dyDescent="0.25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5" customHeight="1" x14ac:dyDescent="0.25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5" customHeight="1" x14ac:dyDescent="0.25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25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25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25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25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25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25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25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25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25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25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25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25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25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25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25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25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25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25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25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25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25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25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25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25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25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25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25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25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25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25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25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25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25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25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25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25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25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25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25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25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25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25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25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25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25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25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25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25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25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25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25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25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25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25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25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25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25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25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25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25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25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25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25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25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23" sqref="D23"/>
    </sheetView>
  </sheetViews>
  <sheetFormatPr defaultColWidth="8.85546875" defaultRowHeight="15" x14ac:dyDescent="0.25"/>
  <cols>
    <col min="1" max="2" width="2.85546875" style="35" customWidth="1"/>
    <col min="3" max="3" width="13" style="35" customWidth="1"/>
    <col min="4" max="8" width="4.28515625" style="35" customWidth="1"/>
    <col min="9" max="9" width="4.28515625" style="35" bestFit="1" customWidth="1"/>
    <col min="10" max="12" width="4.28515625" style="35" customWidth="1"/>
    <col min="13" max="13" width="4.28515625" style="6" customWidth="1"/>
    <col min="14" max="20" width="4.28515625" style="35" customWidth="1"/>
    <col min="21" max="21" width="4.28515625" style="6" customWidth="1"/>
    <col min="22" max="24" width="4.28515625" style="35" customWidth="1"/>
    <col min="25" max="25" width="5.5703125" style="35" bestFit="1" customWidth="1"/>
    <col min="26" max="16384" width="8.85546875" style="35"/>
  </cols>
  <sheetData>
    <row r="1" spans="2:25" ht="18.75" x14ac:dyDescent="0.3">
      <c r="D1" s="36" t="s">
        <v>339</v>
      </c>
      <c r="E1" s="36"/>
      <c r="F1" s="36"/>
    </row>
    <row r="3" spans="2:25" x14ac:dyDescent="0.25">
      <c r="B3" s="55"/>
      <c r="C3" s="56" t="s">
        <v>148</v>
      </c>
    </row>
    <row r="4" spans="2:25" x14ac:dyDescent="0.25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52" t="s">
        <v>153</v>
      </c>
    </row>
    <row r="5" spans="2:25" x14ac:dyDescent="0.25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53"/>
    </row>
    <row r="7" spans="2:25" x14ac:dyDescent="0.25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25">
      <c r="D9" s="354" t="s">
        <v>158</v>
      </c>
      <c r="E9" s="354"/>
      <c r="F9" s="354"/>
      <c r="G9" s="354"/>
      <c r="H9" s="354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</row>
    <row r="10" spans="2:25" x14ac:dyDescent="0.25">
      <c r="C10" s="85" t="s">
        <v>159</v>
      </c>
      <c r="D10" s="300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25">
      <c r="C11" s="85" t="s">
        <v>161</v>
      </c>
      <c r="D11" s="300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25">
      <c r="C12" s="85" t="s">
        <v>162</v>
      </c>
      <c r="D12" s="302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25">
      <c r="C13" s="85" t="s">
        <v>165</v>
      </c>
      <c r="D13" s="300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5" customHeight="1" x14ac:dyDescent="0.25">
      <c r="C14" s="85" t="s">
        <v>166</v>
      </c>
      <c r="D14" s="302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5" customHeight="1" x14ac:dyDescent="0.25">
      <c r="C15" s="85" t="s">
        <v>168</v>
      </c>
      <c r="D15" s="302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5" customHeight="1" x14ac:dyDescent="0.25">
      <c r="C16" s="85" t="s">
        <v>169</v>
      </c>
      <c r="D16" s="302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5" customHeight="1" x14ac:dyDescent="0.25">
      <c r="C17" s="85" t="s">
        <v>170</v>
      </c>
      <c r="D17" s="301">
        <v>7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5" customHeight="1" x14ac:dyDescent="0.25">
      <c r="C18" s="85" t="s">
        <v>171</v>
      </c>
      <c r="D18" s="302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5" customHeight="1" x14ac:dyDescent="0.25">
      <c r="C19" s="85" t="s">
        <v>172</v>
      </c>
      <c r="D19" s="302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5" customHeight="1" x14ac:dyDescent="0.25">
      <c r="C20" s="85" t="s">
        <v>173</v>
      </c>
      <c r="D20" s="302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5" customHeight="1" x14ac:dyDescent="0.25">
      <c r="C21" s="85" t="s">
        <v>174</v>
      </c>
      <c r="D21" s="302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5" customHeight="1" x14ac:dyDescent="0.25">
      <c r="C22" s="128" t="s">
        <v>176</v>
      </c>
      <c r="D22" s="303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5" customHeight="1" x14ac:dyDescent="0.25">
      <c r="C23" s="131" t="s">
        <v>121</v>
      </c>
      <c r="D23" s="132">
        <f>SUM(D10:D22)</f>
        <v>25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5" customHeight="1" x14ac:dyDescent="0.25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5" customHeight="1" x14ac:dyDescent="0.25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5" customHeight="1" x14ac:dyDescent="0.25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5" customHeight="1" x14ac:dyDescent="0.25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5" customHeight="1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5" customHeight="1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5" customHeight="1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5" customHeight="1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5" customHeight="1" x14ac:dyDescent="0.25"/>
    <row r="33" spans="13:21" ht="14.45" customHeight="1" x14ac:dyDescent="0.25"/>
    <row r="34" spans="13:21" ht="14.45" customHeight="1" x14ac:dyDescent="0.25"/>
    <row r="35" spans="13:21" ht="14.45" customHeight="1" x14ac:dyDescent="0.25"/>
    <row r="36" spans="13:21" ht="14.45" customHeight="1" x14ac:dyDescent="0.25"/>
    <row r="37" spans="13:21" ht="14.45" customHeight="1" x14ac:dyDescent="0.25"/>
    <row r="38" spans="13:21" ht="14.45" customHeight="1" x14ac:dyDescent="0.25"/>
    <row r="39" spans="13:21" ht="14.45" customHeight="1" x14ac:dyDescent="0.25"/>
    <row r="40" spans="13:21" ht="14.45" customHeight="1" x14ac:dyDescent="0.25"/>
    <row r="41" spans="13:21" ht="14.45" customHeight="1" x14ac:dyDescent="0.25"/>
    <row r="42" spans="13:21" ht="14.45" customHeight="1" x14ac:dyDescent="0.25"/>
    <row r="43" spans="13:21" ht="14.45" customHeight="1" x14ac:dyDescent="0.25"/>
    <row r="44" spans="13:21" ht="14.45" customHeight="1" x14ac:dyDescent="0.25"/>
    <row r="45" spans="13:21" ht="14.45" customHeight="1" x14ac:dyDescent="0.25"/>
    <row r="46" spans="13:21" ht="14.45" customHeight="1" x14ac:dyDescent="0.25"/>
    <row r="47" spans="13:21" ht="14.45" customHeight="1" x14ac:dyDescent="0.25"/>
    <row r="48" spans="13:21" s="93" customFormat="1" ht="14.45" customHeight="1" x14ac:dyDescent="0.25">
      <c r="M48" s="94"/>
      <c r="U48" s="94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P25" sqref="P25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97</v>
      </c>
    </row>
    <row r="2" spans="1:16" x14ac:dyDescent="0.25">
      <c r="I2" s="15"/>
      <c r="J2" s="10"/>
    </row>
    <row r="3" spans="1:16" x14ac:dyDescent="0.25">
      <c r="J3" s="356" t="s">
        <v>71</v>
      </c>
      <c r="K3" s="356"/>
      <c r="L3" s="356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25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2</v>
      </c>
      <c r="L5" s="40">
        <v>4</v>
      </c>
    </row>
    <row r="6" spans="1:16" x14ac:dyDescent="0.25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25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25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25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25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25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25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25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25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84</v>
      </c>
      <c r="J14" s="40"/>
      <c r="K14" s="40">
        <v>3</v>
      </c>
      <c r="L14" s="40"/>
      <c r="N14" s="26">
        <v>2016</v>
      </c>
      <c r="O14" s="26" t="s">
        <v>64</v>
      </c>
      <c r="P14" s="27">
        <v>189</v>
      </c>
    </row>
    <row r="15" spans="1:16" x14ac:dyDescent="0.25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96</v>
      </c>
      <c r="J15" s="40"/>
      <c r="K15" s="40">
        <v>2</v>
      </c>
      <c r="L15" s="40">
        <v>2</v>
      </c>
      <c r="N15" s="19">
        <v>2017</v>
      </c>
      <c r="O15" s="19" t="s">
        <v>105</v>
      </c>
      <c r="P15" s="40">
        <v>81</v>
      </c>
    </row>
    <row r="16" spans="1:16" x14ac:dyDescent="0.25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88</v>
      </c>
      <c r="J16" s="40"/>
      <c r="K16" s="40">
        <v>1</v>
      </c>
      <c r="L16" s="40">
        <v>4</v>
      </c>
      <c r="N16" s="19">
        <v>2017</v>
      </c>
      <c r="O16" s="19" t="s">
        <v>64</v>
      </c>
      <c r="P16" s="40">
        <v>131</v>
      </c>
    </row>
    <row r="17" spans="1:16" x14ac:dyDescent="0.25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133</v>
      </c>
      <c r="J17" s="40"/>
      <c r="K17" s="40">
        <v>1</v>
      </c>
      <c r="L17" s="40">
        <v>1</v>
      </c>
      <c r="N17" s="19">
        <v>2018</v>
      </c>
      <c r="O17" s="19" t="s">
        <v>110</v>
      </c>
      <c r="P17" s="40">
        <v>78</v>
      </c>
    </row>
    <row r="18" spans="1:16" x14ac:dyDescent="0.25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101</v>
      </c>
      <c r="J18" s="40"/>
      <c r="K18" s="40">
        <v>1</v>
      </c>
      <c r="L18" s="40"/>
      <c r="N18" s="22">
        <v>2018</v>
      </c>
      <c r="O18" s="22" t="s">
        <v>110</v>
      </c>
      <c r="P18" s="21">
        <v>162</v>
      </c>
    </row>
    <row r="19" spans="1:16" x14ac:dyDescent="0.25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130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25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338</v>
      </c>
      <c r="J20" s="40"/>
      <c r="K20" s="40"/>
      <c r="L20" s="40">
        <v>2</v>
      </c>
      <c r="N20" s="19">
        <v>2019</v>
      </c>
      <c r="O20" s="12" t="s">
        <v>120</v>
      </c>
      <c r="P20" s="40">
        <v>96</v>
      </c>
    </row>
    <row r="21" spans="1:16" x14ac:dyDescent="0.25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90</v>
      </c>
      <c r="J21" s="40"/>
      <c r="K21" s="40"/>
      <c r="L21" s="40">
        <v>1</v>
      </c>
      <c r="N21" s="19">
        <v>2020</v>
      </c>
      <c r="O21" s="19" t="s">
        <v>110</v>
      </c>
      <c r="P21" s="40">
        <v>85</v>
      </c>
    </row>
    <row r="22" spans="1:16" x14ac:dyDescent="0.25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91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25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106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25">
      <c r="A24" s="40" t="s">
        <v>25</v>
      </c>
      <c r="B24" s="17" t="s">
        <v>337</v>
      </c>
      <c r="C24" s="18"/>
      <c r="D24" s="357" t="s">
        <v>357</v>
      </c>
      <c r="E24" s="358"/>
      <c r="F24" s="359"/>
      <c r="N24" s="19">
        <v>2021</v>
      </c>
      <c r="O24" s="40" t="s">
        <v>268</v>
      </c>
      <c r="P24" s="40">
        <v>130</v>
      </c>
    </row>
    <row r="25" spans="1:16" x14ac:dyDescent="0.25">
      <c r="A25" s="40" t="s">
        <v>360</v>
      </c>
      <c r="B25" s="17" t="s">
        <v>361</v>
      </c>
      <c r="C25" s="18"/>
      <c r="D25" s="357" t="s">
        <v>359</v>
      </c>
      <c r="E25" s="358"/>
      <c r="F25" s="359"/>
      <c r="N25" s="19">
        <v>2022</v>
      </c>
      <c r="O25" s="40" t="s">
        <v>117</v>
      </c>
      <c r="P25" s="40"/>
    </row>
    <row r="26" spans="1:16" x14ac:dyDescent="0.25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25">
      <c r="A27" s="40" t="s">
        <v>38</v>
      </c>
      <c r="B27" s="17" t="s">
        <v>370</v>
      </c>
      <c r="C27" s="18"/>
      <c r="D27" s="40" t="s">
        <v>117</v>
      </c>
      <c r="E27" s="40" t="s">
        <v>117</v>
      </c>
      <c r="F27" s="40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2022-02-09T10:22:50Z</dcterms:modified>
</cp:coreProperties>
</file>