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260" windowHeight="7305" activeTab="0"/>
  </bookViews>
  <sheets>
    <sheet name="GP" sheetId="1" r:id="rId1"/>
    <sheet name="5.turnaj" sheetId="2" r:id="rId2"/>
    <sheet name="4.turnaj" sheetId="3" r:id="rId3"/>
    <sheet name="3.turnaj" sheetId="4" r:id="rId4"/>
    <sheet name="2.turnaj" sheetId="5" r:id="rId5"/>
    <sheet name="1.turnaj" sheetId="6" r:id="rId6"/>
    <sheet name="Ceny" sheetId="7" r:id="rId7"/>
  </sheets>
  <definedNames/>
  <calcPr fullCalcOnLoad="1"/>
</workbook>
</file>

<file path=xl/sharedStrings.xml><?xml version="1.0" encoding="utf-8"?>
<sst xmlns="http://schemas.openxmlformats.org/spreadsheetml/2006/main" count="117" uniqueCount="57">
  <si>
    <t>Konečné pořadí po 9 kolech</t>
  </si>
  <si>
    <t>Poř.</t>
  </si>
  <si>
    <t>Jméno</t>
  </si>
  <si>
    <t>Rtg</t>
  </si>
  <si>
    <t>Klub/Místo</t>
  </si>
  <si>
    <t>Body</t>
  </si>
  <si>
    <t>PH 1</t>
  </si>
  <si>
    <t>Štukner Šimon</t>
  </si>
  <si>
    <t>Holeksa Zdeněk</t>
  </si>
  <si>
    <t>33.0</t>
  </si>
  <si>
    <t>Milat Patrik</t>
  </si>
  <si>
    <t>Kuchař Matěj</t>
  </si>
  <si>
    <t>34.0</t>
  </si>
  <si>
    <t>Krkoška Jaroslav</t>
  </si>
  <si>
    <t>32.0</t>
  </si>
  <si>
    <t>Saforek Michal</t>
  </si>
  <si>
    <t>BŠŠ</t>
  </si>
  <si>
    <t>1.turnaj Grand Prix v bleskovém šachu</t>
  </si>
  <si>
    <t>1.GP</t>
  </si>
  <si>
    <t>2.GP</t>
  </si>
  <si>
    <t>3.GP</t>
  </si>
  <si>
    <t>4.GP</t>
  </si>
  <si>
    <t>5.GP</t>
  </si>
  <si>
    <t>poč.hráčů</t>
  </si>
  <si>
    <t>startovné</t>
  </si>
  <si>
    <t>vyplaceno</t>
  </si>
  <si>
    <t>fond</t>
  </si>
  <si>
    <t>Za vítězství v GP k rozdělení</t>
  </si>
  <si>
    <t>čísla v Kč</t>
  </si>
  <si>
    <t xml:space="preserve">  Kč</t>
  </si>
  <si>
    <t>2.turnaj Grand Prix v bleskovém šachu</t>
  </si>
  <si>
    <t>Průběžné pořadí</t>
  </si>
  <si>
    <t>(u hráčů, kteří mají odehrané všechny turnaje je nejhorší výsledek odečítán)</t>
  </si>
  <si>
    <t>ELO</t>
  </si>
  <si>
    <t>1.turnaj</t>
  </si>
  <si>
    <t>2.turnaj</t>
  </si>
  <si>
    <t>3.turnaj</t>
  </si>
  <si>
    <t>4.turnaj</t>
  </si>
  <si>
    <t>5.turnaj</t>
  </si>
  <si>
    <t>Celkem</t>
  </si>
  <si>
    <t>Počet účastníků</t>
  </si>
  <si>
    <t>Průměr</t>
  </si>
  <si>
    <t>Kubala Karel</t>
  </si>
  <si>
    <t>3.turnaj Grand Prix v bleskovém šachu</t>
  </si>
  <si>
    <t>Křenek Michal</t>
  </si>
  <si>
    <t>4.turnaj Grand Prix v bleskovém šachu</t>
  </si>
  <si>
    <t>5.turnaj Grand Prix v bleskovém šachu</t>
  </si>
  <si>
    <t>Grand Prix v bleskovém šachu 2013/14</t>
  </si>
  <si>
    <t>Port Josef</t>
  </si>
  <si>
    <t>Kroček Jaromír</t>
  </si>
  <si>
    <t>Vysoglad Petr</t>
  </si>
  <si>
    <t>Weissmann Lukáš</t>
  </si>
  <si>
    <t>Surma Martin</t>
  </si>
  <si>
    <t>Cenový fond GP 2013/2014</t>
  </si>
  <si>
    <t>Konečné pořadí po 10 kolech</t>
  </si>
  <si>
    <t>Sokol Dobrá</t>
  </si>
  <si>
    <t>dotace BŠŠ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</si>
</sst>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egoe U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Segoe UI"/>
      <family val="2"/>
    </font>
    <font>
      <b/>
      <sz val="12"/>
      <color indexed="3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4.85"/>
      <color indexed="2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Segoe U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Segoe UI"/>
      <family val="2"/>
    </font>
    <font>
      <b/>
      <sz val="12"/>
      <color rgb="FF0070C0"/>
      <name val="Calibri"/>
      <family val="2"/>
    </font>
    <font>
      <b/>
      <i/>
      <sz val="12"/>
      <color theme="1"/>
      <name val="Calibri"/>
      <family val="2"/>
    </font>
    <font>
      <b/>
      <sz val="11"/>
      <color rgb="FF000000"/>
      <name val="Arial"/>
      <family val="2"/>
    </font>
    <font>
      <sz val="14.85"/>
      <color rgb="FF666666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14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2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7" borderId="10" xfId="0" applyFont="1" applyFill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 horizontal="right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right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10" xfId="0" applyFont="1" applyBorder="1" applyAlignment="1">
      <alignment/>
    </xf>
    <xf numFmtId="1" fontId="54" fillId="34" borderId="10" xfId="0" applyNumberFormat="1" applyFont="1" applyFill="1" applyBorder="1" applyAlignment="1">
      <alignment horizontal="center"/>
    </xf>
    <xf numFmtId="0" fontId="55" fillId="23" borderId="1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23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164" fontId="62" fillId="23" borderId="16" xfId="0" applyNumberFormat="1" applyFont="1" applyFill="1" applyBorder="1" applyAlignment="1">
      <alignment horizontal="center"/>
    </xf>
    <xf numFmtId="164" fontId="52" fillId="23" borderId="10" xfId="0" applyNumberFormat="1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/>
    </xf>
    <xf numFmtId="1" fontId="54" fillId="35" borderId="10" xfId="0" applyNumberFormat="1" applyFont="1" applyFill="1" applyBorder="1" applyAlignment="1">
      <alignment horizontal="center"/>
    </xf>
    <xf numFmtId="2" fontId="58" fillId="0" borderId="14" xfId="0" applyNumberFormat="1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36" fillId="0" borderId="0" xfId="36" applyAlignment="1">
      <alignment wrapText="1"/>
    </xf>
    <xf numFmtId="0" fontId="59" fillId="0" borderId="0" xfId="0" applyFont="1" applyAlignment="1">
      <alignment horizontal="right" wrapText="1"/>
    </xf>
    <xf numFmtId="16" fontId="59" fillId="0" borderId="0" xfId="0" applyNumberFormat="1" applyFont="1" applyAlignment="1">
      <alignment horizontal="center" wrapText="1"/>
    </xf>
    <xf numFmtId="17" fontId="59" fillId="0" borderId="0" xfId="0" applyNumberFormat="1" applyFont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32" fillId="0" borderId="10" xfId="36" applyFont="1" applyBorder="1" applyAlignment="1">
      <alignment wrapText="1"/>
    </xf>
    <xf numFmtId="164" fontId="62" fillId="23" borderId="10" xfId="0" applyNumberFormat="1" applyFont="1" applyFill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0" fontId="63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19274.aspx?lan=5&amp;art=9&amp;fed=CZE&amp;turdet=YES&amp;wi=821&amp;snr=5" TargetMode="External" /><Relationship Id="rId2" Type="http://schemas.openxmlformats.org/officeDocument/2006/relationships/hyperlink" Target="http://chess-results.com/tnr119274.aspx?lan=5&amp;art=9&amp;fed=CZE&amp;turdet=YES&amp;wi=821&amp;snr=2" TargetMode="External" /><Relationship Id="rId3" Type="http://schemas.openxmlformats.org/officeDocument/2006/relationships/hyperlink" Target="http://chess-results.com/tnr119274.aspx?lan=5&amp;art=9&amp;fed=CZE&amp;turdet=YES&amp;wi=821&amp;snr=8" TargetMode="External" /><Relationship Id="rId4" Type="http://schemas.openxmlformats.org/officeDocument/2006/relationships/hyperlink" Target="http://chess-results.com/tnr119274.aspx?lan=5&amp;art=9&amp;fed=CZE&amp;turdet=YES&amp;wi=821&amp;snr=10" TargetMode="External" /><Relationship Id="rId5" Type="http://schemas.openxmlformats.org/officeDocument/2006/relationships/hyperlink" Target="http://chess-results.com/tnr119274.aspx?lan=5&amp;art=9&amp;fed=CZE&amp;turdet=YES&amp;wi=821&amp;snr=1" TargetMode="External" /><Relationship Id="rId6" Type="http://schemas.openxmlformats.org/officeDocument/2006/relationships/hyperlink" Target="http://chess-results.com/tnr119274.aspx?lan=5&amp;art=9&amp;fed=CZE&amp;turdet=YES&amp;wi=821&amp;snr=4" TargetMode="External" /><Relationship Id="rId7" Type="http://schemas.openxmlformats.org/officeDocument/2006/relationships/hyperlink" Target="http://chess-results.com/tnr119274.aspx?lan=5&amp;art=9&amp;fed=CZE&amp;turdet=YES&amp;wi=821&amp;snr=7" TargetMode="External" /><Relationship Id="rId8" Type="http://schemas.openxmlformats.org/officeDocument/2006/relationships/hyperlink" Target="http://chess-results.com/tnr119274.aspx?lan=5&amp;art=9&amp;fed=CZE&amp;turdet=YES&amp;wi=821&amp;snr=6" TargetMode="External" /><Relationship Id="rId9" Type="http://schemas.openxmlformats.org/officeDocument/2006/relationships/hyperlink" Target="http://chess-results.com/tnr119274.aspx?lan=5&amp;art=9&amp;fed=CZE&amp;turdet=YES&amp;wi=821&amp;snr=9" TargetMode="External" /><Relationship Id="rId10" Type="http://schemas.openxmlformats.org/officeDocument/2006/relationships/hyperlink" Target="http://chess-results.com/tnr119274.aspx?lan=5&amp;art=9&amp;fed=CZE&amp;turdet=YES&amp;wi=821&amp;snr=3" TargetMode="External" /><Relationship Id="rId1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PageLayoutView="0" workbookViewId="0" topLeftCell="A1">
      <selection activeCell="M13" sqref="M13"/>
    </sheetView>
  </sheetViews>
  <sheetFormatPr defaultColWidth="8.7109375" defaultRowHeight="15"/>
  <cols>
    <col min="1" max="1" width="4.140625" style="21" bestFit="1" customWidth="1"/>
    <col min="2" max="2" width="18.57421875" style="6" customWidth="1"/>
    <col min="3" max="3" width="5.57421875" style="21" customWidth="1"/>
    <col min="4" max="8" width="8.8515625" style="21" customWidth="1"/>
    <col min="9" max="9" width="9.421875" style="21" customWidth="1"/>
    <col min="10" max="16384" width="8.7109375" style="6" customWidth="1"/>
  </cols>
  <sheetData>
    <row r="1" ht="18.75">
      <c r="B1" s="5" t="s">
        <v>47</v>
      </c>
    </row>
    <row r="3" spans="2:3" ht="15.75">
      <c r="B3" s="28" t="s">
        <v>31</v>
      </c>
      <c r="C3" s="22" t="s">
        <v>32</v>
      </c>
    </row>
    <row r="5" spans="1:15" s="32" customFormat="1" ht="16.5">
      <c r="A5" s="29" t="s">
        <v>1</v>
      </c>
      <c r="B5" s="30" t="s">
        <v>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31" t="s">
        <v>39</v>
      </c>
      <c r="K5" s="41"/>
      <c r="L5" s="40"/>
      <c r="M5" s="42"/>
      <c r="N5" s="39"/>
      <c r="O5" s="39"/>
    </row>
    <row r="6" spans="1:15" ht="16.5">
      <c r="A6" s="7">
        <v>1</v>
      </c>
      <c r="B6" s="23" t="s">
        <v>10</v>
      </c>
      <c r="C6" s="7">
        <v>2020</v>
      </c>
      <c r="D6" s="36">
        <v>8.5</v>
      </c>
      <c r="E6" s="36">
        <v>8</v>
      </c>
      <c r="F6" s="36"/>
      <c r="G6" s="36"/>
      <c r="H6" s="7"/>
      <c r="I6" s="25">
        <f>SUM(D6:H6)</f>
        <v>16.5</v>
      </c>
      <c r="K6" s="41"/>
      <c r="L6" s="40"/>
      <c r="M6" s="42"/>
      <c r="N6" s="43"/>
      <c r="O6" s="39"/>
    </row>
    <row r="7" spans="1:15" ht="16.5">
      <c r="A7" s="7">
        <v>2</v>
      </c>
      <c r="B7" s="23" t="s">
        <v>48</v>
      </c>
      <c r="C7" s="7">
        <v>2039</v>
      </c>
      <c r="D7" s="36">
        <v>5</v>
      </c>
      <c r="E7" s="36">
        <v>5.5</v>
      </c>
      <c r="F7" s="36"/>
      <c r="G7" s="36"/>
      <c r="H7" s="7"/>
      <c r="I7" s="25">
        <f>SUM(D7:H7)</f>
        <v>10.5</v>
      </c>
      <c r="K7" s="41"/>
      <c r="L7" s="40"/>
      <c r="M7" s="42"/>
      <c r="N7" s="43"/>
      <c r="O7" s="39"/>
    </row>
    <row r="8" spans="1:15" ht="16.5">
      <c r="A8" s="7">
        <v>3</v>
      </c>
      <c r="B8" s="23" t="s">
        <v>51</v>
      </c>
      <c r="C8" s="7">
        <v>2140</v>
      </c>
      <c r="D8" s="7">
        <v>8.5</v>
      </c>
      <c r="E8" s="7"/>
      <c r="F8" s="7"/>
      <c r="G8" s="7"/>
      <c r="H8" s="7"/>
      <c r="I8" s="25">
        <f>SUM(D8:H8)</f>
        <v>8.5</v>
      </c>
      <c r="K8" s="41"/>
      <c r="L8" s="40"/>
      <c r="M8" s="42"/>
      <c r="N8" s="43"/>
      <c r="O8" s="39"/>
    </row>
    <row r="9" spans="1:15" ht="16.5">
      <c r="A9" s="7">
        <v>4</v>
      </c>
      <c r="B9" s="23" t="s">
        <v>42</v>
      </c>
      <c r="C9" s="7">
        <v>1933</v>
      </c>
      <c r="D9" s="36">
        <v>4</v>
      </c>
      <c r="E9" s="36">
        <v>4</v>
      </c>
      <c r="F9" s="36"/>
      <c r="G9" s="36"/>
      <c r="H9" s="7"/>
      <c r="I9" s="25">
        <f>SUM(D9:H9)</f>
        <v>8</v>
      </c>
      <c r="K9" s="41"/>
      <c r="L9" s="40"/>
      <c r="M9" s="42"/>
      <c r="N9" s="43"/>
      <c r="O9" s="39"/>
    </row>
    <row r="10" spans="1:15" ht="16.5">
      <c r="A10" s="7">
        <v>5</v>
      </c>
      <c r="B10" s="23" t="s">
        <v>8</v>
      </c>
      <c r="C10" s="7">
        <v>2194</v>
      </c>
      <c r="D10" s="7"/>
      <c r="E10" s="7">
        <v>7.5</v>
      </c>
      <c r="F10" s="7"/>
      <c r="G10" s="7"/>
      <c r="H10" s="7"/>
      <c r="I10" s="25">
        <f>SUM(D10:H10)</f>
        <v>7.5</v>
      </c>
      <c r="K10" s="41"/>
      <c r="L10" s="40"/>
      <c r="M10" s="42"/>
      <c r="N10" s="43"/>
      <c r="O10" s="39"/>
    </row>
    <row r="11" spans="1:15" ht="16.5">
      <c r="A11" s="7">
        <v>6</v>
      </c>
      <c r="B11" s="23" t="s">
        <v>7</v>
      </c>
      <c r="C11" s="7">
        <v>2136</v>
      </c>
      <c r="D11" s="36"/>
      <c r="E11" s="36">
        <v>5</v>
      </c>
      <c r="F11" s="36"/>
      <c r="G11" s="36"/>
      <c r="H11" s="7"/>
      <c r="I11" s="25">
        <f>SUM(D11:H11)</f>
        <v>5</v>
      </c>
      <c r="K11" s="41"/>
      <c r="L11" s="40"/>
      <c r="M11" s="42"/>
      <c r="N11" s="39"/>
      <c r="O11" s="39"/>
    </row>
    <row r="12" spans="1:15" ht="16.5">
      <c r="A12" s="7">
        <v>7</v>
      </c>
      <c r="B12" s="23" t="s">
        <v>49</v>
      </c>
      <c r="C12" s="7">
        <v>1250</v>
      </c>
      <c r="D12" s="36"/>
      <c r="E12" s="36">
        <v>4</v>
      </c>
      <c r="F12" s="36"/>
      <c r="G12" s="7"/>
      <c r="H12" s="7"/>
      <c r="I12" s="25">
        <f>SUM(D12:H12)</f>
        <v>4</v>
      </c>
      <c r="K12" s="41"/>
      <c r="L12" s="40"/>
      <c r="M12" s="42"/>
      <c r="N12" s="39"/>
      <c r="O12" s="39"/>
    </row>
    <row r="13" spans="1:15" ht="16.5">
      <c r="A13" s="7">
        <v>8</v>
      </c>
      <c r="B13" s="23" t="s">
        <v>11</v>
      </c>
      <c r="C13" s="7">
        <v>1709</v>
      </c>
      <c r="D13" s="36"/>
      <c r="E13" s="36">
        <v>3.5</v>
      </c>
      <c r="F13" s="36"/>
      <c r="G13" s="36"/>
      <c r="H13" s="7"/>
      <c r="I13" s="25">
        <f>SUM(D13:H13)</f>
        <v>3.5</v>
      </c>
      <c r="K13" s="41"/>
      <c r="L13" s="40"/>
      <c r="M13" s="42"/>
      <c r="N13" s="39"/>
      <c r="O13" s="39"/>
    </row>
    <row r="14" spans="1:15" ht="16.5">
      <c r="A14" s="7"/>
      <c r="B14" s="23" t="s">
        <v>50</v>
      </c>
      <c r="C14" s="7">
        <v>2075</v>
      </c>
      <c r="D14" s="36"/>
      <c r="E14" s="36">
        <v>3.5</v>
      </c>
      <c r="F14" s="36"/>
      <c r="G14" s="36"/>
      <c r="H14" s="7"/>
      <c r="I14" s="25">
        <f>SUM(D14:H14)</f>
        <v>3.5</v>
      </c>
      <c r="K14" s="41"/>
      <c r="L14" s="40"/>
      <c r="M14" s="42"/>
      <c r="N14" s="39"/>
      <c r="O14" s="39"/>
    </row>
    <row r="15" spans="1:15" ht="16.5">
      <c r="A15" s="7">
        <v>10</v>
      </c>
      <c r="B15" s="23" t="s">
        <v>13</v>
      </c>
      <c r="C15" s="7">
        <v>1759</v>
      </c>
      <c r="D15" s="36"/>
      <c r="E15" s="36">
        <v>3</v>
      </c>
      <c r="F15" s="36"/>
      <c r="G15" s="7"/>
      <c r="H15" s="7"/>
      <c r="I15" s="25">
        <f>SUM(D15:H15)</f>
        <v>3</v>
      </c>
      <c r="K15" s="41"/>
      <c r="L15" s="40"/>
      <c r="M15" s="42"/>
      <c r="N15" s="43"/>
      <c r="O15" s="44"/>
    </row>
    <row r="16" spans="1:15" ht="16.5">
      <c r="A16" s="7"/>
      <c r="B16" s="23" t="s">
        <v>52</v>
      </c>
      <c r="C16" s="7">
        <v>1888</v>
      </c>
      <c r="D16" s="36">
        <v>3</v>
      </c>
      <c r="E16" s="36"/>
      <c r="F16" s="36"/>
      <c r="G16" s="36"/>
      <c r="H16" s="7"/>
      <c r="I16" s="25">
        <f>SUM(D16:H16)</f>
        <v>3</v>
      </c>
      <c r="K16" s="41"/>
      <c r="L16" s="40"/>
      <c r="M16" s="42"/>
      <c r="N16" s="43"/>
      <c r="O16" s="44"/>
    </row>
    <row r="17" spans="1:15" ht="16.5">
      <c r="A17" s="7">
        <v>12</v>
      </c>
      <c r="B17" s="23" t="s">
        <v>44</v>
      </c>
      <c r="C17" s="7">
        <v>1650</v>
      </c>
      <c r="D17" s="36">
        <v>1</v>
      </c>
      <c r="E17" s="36"/>
      <c r="F17" s="36"/>
      <c r="G17" s="7"/>
      <c r="H17" s="7"/>
      <c r="I17" s="25">
        <f>SUM(D17:H17)</f>
        <v>1</v>
      </c>
      <c r="K17" s="41"/>
      <c r="L17" s="40"/>
      <c r="M17" s="42"/>
      <c r="N17" s="43"/>
      <c r="O17" s="44"/>
    </row>
    <row r="18" spans="1:15" ht="16.5">
      <c r="A18" s="7"/>
      <c r="B18" s="23" t="s">
        <v>15</v>
      </c>
      <c r="C18" s="7">
        <v>1662</v>
      </c>
      <c r="D18" s="36"/>
      <c r="E18" s="36">
        <v>1</v>
      </c>
      <c r="F18" s="36"/>
      <c r="G18" s="7"/>
      <c r="H18" s="7"/>
      <c r="I18" s="25">
        <f>SUM(D18:H18)</f>
        <v>1</v>
      </c>
      <c r="K18" s="41"/>
      <c r="L18" s="40"/>
      <c r="M18" s="42"/>
      <c r="N18" s="43"/>
      <c r="O18" s="44"/>
    </row>
    <row r="19" spans="1:15" ht="16.5">
      <c r="A19" s="26"/>
      <c r="B19" s="27"/>
      <c r="C19" s="26"/>
      <c r="D19" s="26"/>
      <c r="E19" s="26"/>
      <c r="F19" s="26"/>
      <c r="G19" s="26"/>
      <c r="H19" s="26"/>
      <c r="I19" s="26"/>
      <c r="K19" s="41"/>
      <c r="L19" s="40"/>
      <c r="M19" s="42"/>
      <c r="N19" s="39"/>
      <c r="O19" s="44"/>
    </row>
    <row r="20" spans="11:15" ht="16.5">
      <c r="K20" s="41"/>
      <c r="L20" s="40"/>
      <c r="M20" s="42"/>
      <c r="N20" s="39"/>
      <c r="O20" s="39"/>
    </row>
    <row r="21" spans="2:8" ht="15.75">
      <c r="B21" s="23" t="s">
        <v>40</v>
      </c>
      <c r="C21" s="26"/>
      <c r="D21" s="7">
        <v>6</v>
      </c>
      <c r="E21" s="7">
        <v>10</v>
      </c>
      <c r="F21" s="36"/>
      <c r="G21" s="36"/>
      <c r="H21" s="33"/>
    </row>
    <row r="22" spans="2:8" ht="15.75">
      <c r="B22" s="23" t="s">
        <v>41</v>
      </c>
      <c r="C22" s="26"/>
      <c r="D22" s="7">
        <f>D21</f>
        <v>6</v>
      </c>
      <c r="E22" s="7">
        <f>(D21+E21)/2</f>
        <v>8</v>
      </c>
      <c r="F22" s="37">
        <f>(D21+E21+F21)/3</f>
        <v>5.333333333333333</v>
      </c>
      <c r="G22" s="37">
        <f>(D21+E21+F21+G21)/4</f>
        <v>4</v>
      </c>
      <c r="H22" s="24">
        <f>(D21+E21+F21+G21+H21)/5</f>
        <v>3.2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I6: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B19" sqref="B19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46</v>
      </c>
      <c r="G1" s="4">
        <v>41751</v>
      </c>
    </row>
    <row r="3" spans="2:8" ht="22.5" customHeight="1">
      <c r="B3" s="50" t="s">
        <v>0</v>
      </c>
      <c r="C3" s="50"/>
      <c r="D3" s="50"/>
      <c r="E3" s="50"/>
      <c r="F3" s="50"/>
      <c r="G3" s="50"/>
      <c r="H3" s="50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15">
        <v>1</v>
      </c>
      <c r="C5" s="16"/>
      <c r="D5" s="16"/>
      <c r="E5" s="17"/>
      <c r="F5" s="18"/>
      <c r="G5" s="34"/>
      <c r="H5" s="38"/>
    </row>
    <row r="6" spans="2:8" ht="16.5" customHeight="1">
      <c r="B6" s="15">
        <v>2</v>
      </c>
      <c r="C6" s="16"/>
      <c r="D6" s="16"/>
      <c r="E6" s="17"/>
      <c r="F6" s="18"/>
      <c r="G6" s="34"/>
      <c r="H6" s="38"/>
    </row>
    <row r="7" spans="2:8" ht="16.5" customHeight="1">
      <c r="B7" s="15">
        <v>3</v>
      </c>
      <c r="C7" s="16"/>
      <c r="D7" s="16"/>
      <c r="E7" s="17"/>
      <c r="F7" s="18"/>
      <c r="G7" s="34"/>
      <c r="H7" s="38"/>
    </row>
    <row r="8" spans="2:8" ht="16.5" customHeight="1">
      <c r="B8" s="15">
        <v>4</v>
      </c>
      <c r="C8" s="16"/>
      <c r="D8" s="16"/>
      <c r="E8" s="17"/>
      <c r="F8" s="18"/>
      <c r="G8" s="34"/>
      <c r="H8" s="38"/>
    </row>
    <row r="9" spans="2:8" ht="16.5" customHeight="1">
      <c r="B9" s="15">
        <v>5</v>
      </c>
      <c r="C9" s="16"/>
      <c r="D9" s="16"/>
      <c r="E9" s="17"/>
      <c r="F9" s="18"/>
      <c r="G9" s="34"/>
      <c r="H9" s="38"/>
    </row>
    <row r="10" spans="2:8" ht="16.5" customHeight="1">
      <c r="B10" s="15">
        <v>6</v>
      </c>
      <c r="C10" s="16"/>
      <c r="D10" s="16"/>
      <c r="E10" s="17"/>
      <c r="F10" s="18"/>
      <c r="G10" s="34"/>
      <c r="H10" s="38"/>
    </row>
    <row r="11" spans="2:8" ht="16.5" customHeight="1">
      <c r="B11" s="15">
        <v>7</v>
      </c>
      <c r="C11" s="16"/>
      <c r="D11" s="16"/>
      <c r="E11" s="17"/>
      <c r="F11" s="18"/>
      <c r="G11" s="34"/>
      <c r="H11" s="38"/>
    </row>
    <row r="12" spans="2:8" ht="16.5" customHeight="1">
      <c r="B12" s="15">
        <v>8</v>
      </c>
      <c r="C12" s="16"/>
      <c r="D12" s="16"/>
      <c r="E12" s="17"/>
      <c r="F12" s="18"/>
      <c r="G12" s="34"/>
      <c r="H12" s="38"/>
    </row>
    <row r="13" spans="2:8" ht="16.5" customHeight="1">
      <c r="B13" s="15">
        <v>9</v>
      </c>
      <c r="C13" s="16"/>
      <c r="D13" s="16"/>
      <c r="E13" s="17"/>
      <c r="F13" s="18"/>
      <c r="G13" s="34"/>
      <c r="H13" s="38"/>
    </row>
  </sheetData>
  <sheetProtection/>
  <mergeCells count="1">
    <mergeCell ref="B3:H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D20" sqref="D20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45</v>
      </c>
      <c r="G1" s="4">
        <v>41716</v>
      </c>
    </row>
    <row r="3" spans="2:8" ht="22.5" customHeight="1">
      <c r="B3" s="50" t="s">
        <v>0</v>
      </c>
      <c r="C3" s="50"/>
      <c r="D3" s="50"/>
      <c r="E3" s="50"/>
      <c r="F3" s="50"/>
      <c r="G3" s="50"/>
      <c r="H3" s="50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15">
        <v>1</v>
      </c>
      <c r="C5" s="16"/>
      <c r="D5" s="16"/>
      <c r="E5" s="17"/>
      <c r="F5" s="18"/>
      <c r="G5" s="34"/>
      <c r="H5" s="38"/>
    </row>
    <row r="6" spans="2:8" ht="16.5" customHeight="1">
      <c r="B6" s="15">
        <v>2</v>
      </c>
      <c r="C6" s="16"/>
      <c r="D6" s="16"/>
      <c r="E6" s="17"/>
      <c r="F6" s="18"/>
      <c r="G6" s="34"/>
      <c r="H6" s="38"/>
    </row>
    <row r="7" spans="2:8" ht="16.5" customHeight="1">
      <c r="B7" s="15">
        <v>3</v>
      </c>
      <c r="C7" s="16"/>
      <c r="D7" s="16"/>
      <c r="E7" s="17"/>
      <c r="F7" s="18"/>
      <c r="G7" s="34"/>
      <c r="H7" s="38"/>
    </row>
    <row r="8" spans="2:8" ht="16.5" customHeight="1">
      <c r="B8" s="15">
        <v>4</v>
      </c>
      <c r="C8" s="16"/>
      <c r="D8" s="16"/>
      <c r="E8" s="17"/>
      <c r="F8" s="18"/>
      <c r="G8" s="34"/>
      <c r="H8" s="38"/>
    </row>
    <row r="9" spans="2:8" ht="16.5" customHeight="1">
      <c r="B9" s="15">
        <v>5</v>
      </c>
      <c r="C9" s="16"/>
      <c r="D9" s="16"/>
      <c r="E9" s="17"/>
      <c r="F9" s="18"/>
      <c r="G9" s="34"/>
      <c r="H9" s="38"/>
    </row>
    <row r="10" spans="2:8" ht="16.5" customHeight="1">
      <c r="B10" s="15">
        <v>6</v>
      </c>
      <c r="C10" s="16"/>
      <c r="D10" s="16"/>
      <c r="E10" s="17"/>
      <c r="F10" s="18"/>
      <c r="G10" s="34"/>
      <c r="H10" s="38"/>
    </row>
    <row r="11" spans="2:8" ht="16.5" customHeight="1">
      <c r="B11" s="15">
        <v>7</v>
      </c>
      <c r="C11" s="16"/>
      <c r="D11" s="16"/>
      <c r="E11" s="17"/>
      <c r="F11" s="18"/>
      <c r="G11" s="34"/>
      <c r="H11" s="38"/>
    </row>
    <row r="12" spans="2:8" ht="16.5" customHeight="1">
      <c r="B12" s="15">
        <v>8</v>
      </c>
      <c r="C12" s="16"/>
      <c r="D12" s="16"/>
      <c r="E12" s="17"/>
      <c r="F12" s="18"/>
      <c r="G12" s="34"/>
      <c r="H12" s="38"/>
    </row>
    <row r="13" spans="2:8" ht="16.5" customHeight="1">
      <c r="B13" s="15">
        <v>9</v>
      </c>
      <c r="C13" s="16"/>
      <c r="D13" s="16"/>
      <c r="E13" s="17"/>
      <c r="F13" s="18"/>
      <c r="G13" s="34"/>
      <c r="H13" s="38"/>
    </row>
    <row r="14" spans="2:8" ht="16.5" customHeight="1">
      <c r="B14" s="15">
        <v>10</v>
      </c>
      <c r="C14" s="16"/>
      <c r="D14" s="16"/>
      <c r="E14" s="17"/>
      <c r="F14" s="18"/>
      <c r="G14" s="34"/>
      <c r="H14" s="38"/>
    </row>
  </sheetData>
  <sheetProtection/>
  <mergeCells count="1">
    <mergeCell ref="B3:H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D20" sqref="D20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43</v>
      </c>
      <c r="G1" s="4">
        <v>41674</v>
      </c>
    </row>
    <row r="3" spans="2:8" ht="22.5" customHeight="1">
      <c r="B3" s="50" t="s">
        <v>0</v>
      </c>
      <c r="C3" s="50"/>
      <c r="D3" s="50"/>
      <c r="E3" s="50"/>
      <c r="F3" s="50"/>
      <c r="G3" s="50"/>
      <c r="H3" s="50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45"/>
      <c r="C5" s="46"/>
      <c r="D5" s="47"/>
      <c r="E5" s="19"/>
      <c r="F5" s="18"/>
      <c r="G5" s="48"/>
      <c r="H5" s="45"/>
    </row>
    <row r="6" spans="2:8" ht="16.5" customHeight="1">
      <c r="B6" s="45"/>
      <c r="C6" s="46"/>
      <c r="D6" s="47"/>
      <c r="E6" s="19"/>
      <c r="F6" s="18"/>
      <c r="G6" s="48"/>
      <c r="H6" s="45"/>
    </row>
    <row r="7" spans="2:8" ht="16.5" customHeight="1">
      <c r="B7" s="45"/>
      <c r="C7" s="46"/>
      <c r="D7" s="47"/>
      <c r="E7" s="19"/>
      <c r="F7" s="18"/>
      <c r="G7" s="48"/>
      <c r="H7" s="45"/>
    </row>
    <row r="8" spans="2:8" ht="16.5" customHeight="1">
      <c r="B8" s="45"/>
      <c r="C8" s="46"/>
      <c r="D8" s="47"/>
      <c r="E8" s="19"/>
      <c r="F8" s="18"/>
      <c r="G8" s="48"/>
      <c r="H8" s="45"/>
    </row>
    <row r="9" spans="2:8" ht="16.5" customHeight="1">
      <c r="B9" s="45"/>
      <c r="C9" s="46"/>
      <c r="D9" s="47"/>
      <c r="E9" s="19"/>
      <c r="F9" s="18"/>
      <c r="G9" s="48"/>
      <c r="H9" s="45"/>
    </row>
    <row r="10" spans="2:8" ht="16.5" customHeight="1">
      <c r="B10" s="45"/>
      <c r="C10" s="46"/>
      <c r="D10" s="47"/>
      <c r="E10" s="19"/>
      <c r="F10" s="18"/>
      <c r="G10" s="48"/>
      <c r="H10" s="45"/>
    </row>
    <row r="11" spans="2:8" ht="16.5" customHeight="1">
      <c r="B11" s="45"/>
      <c r="C11" s="46"/>
      <c r="D11" s="47"/>
      <c r="E11" s="19"/>
      <c r="F11" s="18"/>
      <c r="G11" s="48"/>
      <c r="H11" s="45"/>
    </row>
    <row r="12" spans="2:8" ht="16.5" customHeight="1">
      <c r="B12" s="45"/>
      <c r="C12" s="46"/>
      <c r="D12" s="47"/>
      <c r="E12" s="19"/>
      <c r="F12" s="18"/>
      <c r="G12" s="48"/>
      <c r="H12" s="45"/>
    </row>
    <row r="13" spans="2:8" ht="16.5" customHeight="1">
      <c r="B13" s="45"/>
      <c r="C13" s="46"/>
      <c r="D13" s="47"/>
      <c r="E13" s="19"/>
      <c r="F13" s="18"/>
      <c r="G13" s="48"/>
      <c r="H13" s="45"/>
    </row>
    <row r="14" spans="2:8" ht="16.5" customHeight="1">
      <c r="B14" s="45"/>
      <c r="C14" s="46"/>
      <c r="D14" s="47"/>
      <c r="E14" s="19"/>
      <c r="F14" s="18"/>
      <c r="G14" s="48"/>
      <c r="H14" s="45"/>
    </row>
  </sheetData>
  <sheetProtection/>
  <mergeCells count="1">
    <mergeCell ref="B3:H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5" sqref="F5:F14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30</v>
      </c>
      <c r="G1" s="4">
        <v>41625</v>
      </c>
    </row>
    <row r="3" spans="2:8" ht="22.5" customHeight="1">
      <c r="B3" s="50" t="s">
        <v>0</v>
      </c>
      <c r="C3" s="50"/>
      <c r="D3" s="50"/>
      <c r="E3" s="50"/>
      <c r="F3" s="50"/>
      <c r="G3" s="50"/>
      <c r="H3" s="50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45">
        <v>1</v>
      </c>
      <c r="C5" s="46"/>
      <c r="D5" s="47" t="s">
        <v>10</v>
      </c>
      <c r="E5" s="19">
        <v>2020</v>
      </c>
      <c r="F5" s="19" t="s">
        <v>16</v>
      </c>
      <c r="G5" s="48">
        <v>8</v>
      </c>
      <c r="H5" s="45"/>
    </row>
    <row r="6" spans="2:8" ht="16.5" customHeight="1">
      <c r="B6" s="45">
        <v>2</v>
      </c>
      <c r="C6" s="46"/>
      <c r="D6" s="47" t="s">
        <v>8</v>
      </c>
      <c r="E6" s="19">
        <v>2194</v>
      </c>
      <c r="F6" s="19" t="s">
        <v>16</v>
      </c>
      <c r="G6" s="48">
        <v>7.5</v>
      </c>
      <c r="H6" s="45"/>
    </row>
    <row r="7" spans="2:8" ht="16.5" customHeight="1">
      <c r="B7" s="45">
        <v>3</v>
      </c>
      <c r="C7" s="46"/>
      <c r="D7" s="47" t="s">
        <v>48</v>
      </c>
      <c r="E7" s="19">
        <v>2039</v>
      </c>
      <c r="F7" s="19" t="s">
        <v>16</v>
      </c>
      <c r="G7" s="48">
        <v>5.5</v>
      </c>
      <c r="H7" s="45"/>
    </row>
    <row r="8" spans="2:8" ht="16.5" customHeight="1">
      <c r="B8" s="45">
        <v>4</v>
      </c>
      <c r="C8" s="46"/>
      <c r="D8" s="47" t="s">
        <v>7</v>
      </c>
      <c r="E8" s="19">
        <v>2136</v>
      </c>
      <c r="F8" s="19" t="s">
        <v>16</v>
      </c>
      <c r="G8" s="48">
        <v>5</v>
      </c>
      <c r="H8" s="45"/>
    </row>
    <row r="9" spans="2:8" ht="16.5" customHeight="1">
      <c r="B9" s="45">
        <v>5</v>
      </c>
      <c r="C9" s="46"/>
      <c r="D9" s="47" t="s">
        <v>42</v>
      </c>
      <c r="E9" s="19">
        <v>1933</v>
      </c>
      <c r="F9" s="19" t="s">
        <v>16</v>
      </c>
      <c r="G9" s="48">
        <v>4</v>
      </c>
      <c r="H9" s="45">
        <v>16.75</v>
      </c>
    </row>
    <row r="10" spans="2:8" ht="16.5" customHeight="1">
      <c r="B10" s="45">
        <v>6</v>
      </c>
      <c r="C10" s="46"/>
      <c r="D10" s="47" t="s">
        <v>49</v>
      </c>
      <c r="E10" s="19">
        <v>1250</v>
      </c>
      <c r="F10" s="19" t="s">
        <v>16</v>
      </c>
      <c r="G10" s="48">
        <v>4</v>
      </c>
      <c r="H10" s="49">
        <v>15</v>
      </c>
    </row>
    <row r="11" spans="2:8" ht="16.5" customHeight="1">
      <c r="B11" s="45">
        <v>7</v>
      </c>
      <c r="C11" s="46"/>
      <c r="D11" s="47" t="s">
        <v>50</v>
      </c>
      <c r="E11" s="19">
        <v>2075</v>
      </c>
      <c r="F11" s="19" t="s">
        <v>16</v>
      </c>
      <c r="G11" s="48">
        <v>3.5</v>
      </c>
      <c r="H11" s="49">
        <v>11.5</v>
      </c>
    </row>
    <row r="12" spans="2:8" ht="16.5" customHeight="1">
      <c r="B12" s="45">
        <v>8</v>
      </c>
      <c r="C12" s="46"/>
      <c r="D12" s="47" t="s">
        <v>11</v>
      </c>
      <c r="E12" s="19">
        <v>1709</v>
      </c>
      <c r="F12" s="19" t="s">
        <v>16</v>
      </c>
      <c r="G12" s="48">
        <v>3.5</v>
      </c>
      <c r="H12" s="49">
        <v>9.5</v>
      </c>
    </row>
    <row r="13" spans="2:8" ht="16.5" customHeight="1">
      <c r="B13" s="45">
        <v>9</v>
      </c>
      <c r="C13" s="46"/>
      <c r="D13" s="47" t="s">
        <v>13</v>
      </c>
      <c r="E13" s="19">
        <v>1759</v>
      </c>
      <c r="F13" s="19" t="s">
        <v>16</v>
      </c>
      <c r="G13" s="48">
        <v>3</v>
      </c>
      <c r="H13" s="45"/>
    </row>
    <row r="14" spans="2:8" ht="16.5" customHeight="1">
      <c r="B14" s="45">
        <v>10</v>
      </c>
      <c r="C14" s="46"/>
      <c r="D14" s="47" t="s">
        <v>15</v>
      </c>
      <c r="E14" s="19">
        <v>1662</v>
      </c>
      <c r="F14" s="19" t="s">
        <v>16</v>
      </c>
      <c r="G14" s="48">
        <v>1</v>
      </c>
      <c r="H14" s="45"/>
    </row>
  </sheetData>
  <sheetProtection/>
  <mergeCells count="1">
    <mergeCell ref="B3:H3"/>
  </mergeCells>
  <hyperlinks>
    <hyperlink ref="D5" r:id="rId1" display="http://chess-results.com/tnr119274.aspx?lan=5&amp;art=9&amp;fed=CZE&amp;turdet=YES&amp;wi=821&amp;snr=5"/>
    <hyperlink ref="D6" r:id="rId2" display="http://chess-results.com/tnr119274.aspx?lan=5&amp;art=9&amp;fed=CZE&amp;turdet=YES&amp;wi=821&amp;snr=2"/>
    <hyperlink ref="D7" r:id="rId3" display="http://chess-results.com/tnr119274.aspx?lan=5&amp;art=9&amp;fed=CZE&amp;turdet=YES&amp;wi=821&amp;snr=8"/>
    <hyperlink ref="D8" r:id="rId4" display="http://chess-results.com/tnr119274.aspx?lan=5&amp;art=9&amp;fed=CZE&amp;turdet=YES&amp;wi=821&amp;snr=10"/>
    <hyperlink ref="D9" r:id="rId5" display="http://chess-results.com/tnr119274.aspx?lan=5&amp;art=9&amp;fed=CZE&amp;turdet=YES&amp;wi=821&amp;snr=1"/>
    <hyperlink ref="D10" r:id="rId6" display="http://chess-results.com/tnr119274.aspx?lan=5&amp;art=9&amp;fed=CZE&amp;turdet=YES&amp;wi=821&amp;snr=4"/>
    <hyperlink ref="D11" r:id="rId7" display="http://chess-results.com/tnr119274.aspx?lan=5&amp;art=9&amp;fed=CZE&amp;turdet=YES&amp;wi=821&amp;snr=7"/>
    <hyperlink ref="D12" r:id="rId8" display="http://chess-results.com/tnr119274.aspx?lan=5&amp;art=9&amp;fed=CZE&amp;turdet=YES&amp;wi=821&amp;snr=6"/>
    <hyperlink ref="D13" r:id="rId9" display="http://chess-results.com/tnr119274.aspx?lan=5&amp;art=9&amp;fed=CZE&amp;turdet=YES&amp;wi=821&amp;snr=9"/>
    <hyperlink ref="D14" r:id="rId10" display="http://chess-results.com/tnr119274.aspx?lan=5&amp;art=9&amp;fed=CZE&amp;turdet=YES&amp;wi=821&amp;snr=3"/>
  </hyperlinks>
  <printOptions/>
  <pageMargins left="0.7" right="0.7" top="0.787401575" bottom="0.787401575" header="0.3" footer="0.3"/>
  <pageSetup horizontalDpi="600" verticalDpi="600" orientation="portrait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5" sqref="F5:F10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17</v>
      </c>
      <c r="G1" s="4">
        <v>41576</v>
      </c>
    </row>
    <row r="3" spans="2:8" ht="22.5" customHeight="1">
      <c r="B3" s="50" t="s">
        <v>54</v>
      </c>
      <c r="C3" s="50"/>
      <c r="D3" s="50"/>
      <c r="E3" s="50"/>
      <c r="F3" s="50"/>
      <c r="G3" s="50"/>
      <c r="H3" s="50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19">
        <v>1</v>
      </c>
      <c r="C5" s="18"/>
      <c r="D5" s="18" t="s">
        <v>10</v>
      </c>
      <c r="E5" s="20">
        <v>2128</v>
      </c>
      <c r="F5" s="19" t="s">
        <v>16</v>
      </c>
      <c r="G5" s="35">
        <v>8.5</v>
      </c>
      <c r="H5" s="19">
        <v>33.75</v>
      </c>
    </row>
    <row r="6" spans="2:8" ht="16.5" customHeight="1">
      <c r="B6" s="19">
        <v>2</v>
      </c>
      <c r="C6" s="18"/>
      <c r="D6" s="18" t="s">
        <v>51</v>
      </c>
      <c r="E6" s="20">
        <v>2153</v>
      </c>
      <c r="F6" s="19" t="s">
        <v>55</v>
      </c>
      <c r="G6" s="35">
        <v>8.5</v>
      </c>
      <c r="H6" s="19">
        <v>30.25</v>
      </c>
    </row>
    <row r="7" spans="2:8" ht="16.5" customHeight="1">
      <c r="B7" s="19">
        <v>3</v>
      </c>
      <c r="C7" s="18"/>
      <c r="D7" s="18" t="s">
        <v>48</v>
      </c>
      <c r="E7" s="20">
        <v>1985</v>
      </c>
      <c r="F7" s="19" t="s">
        <v>16</v>
      </c>
      <c r="G7" s="35">
        <v>5</v>
      </c>
      <c r="H7" s="19" t="s">
        <v>9</v>
      </c>
    </row>
    <row r="8" spans="2:8" ht="16.5" customHeight="1">
      <c r="B8" s="19">
        <v>4</v>
      </c>
      <c r="C8" s="18"/>
      <c r="D8" s="18" t="s">
        <v>42</v>
      </c>
      <c r="E8" s="20">
        <v>1961</v>
      </c>
      <c r="F8" s="19" t="s">
        <v>16</v>
      </c>
      <c r="G8" s="35">
        <v>4</v>
      </c>
      <c r="H8" s="19" t="s">
        <v>9</v>
      </c>
    </row>
    <row r="9" spans="2:8" ht="16.5" customHeight="1">
      <c r="B9" s="19">
        <v>5</v>
      </c>
      <c r="C9" s="18"/>
      <c r="D9" s="18" t="s">
        <v>52</v>
      </c>
      <c r="E9" s="20">
        <v>1512</v>
      </c>
      <c r="F9" s="19" t="s">
        <v>16</v>
      </c>
      <c r="G9" s="35">
        <v>3</v>
      </c>
      <c r="H9" s="19" t="s">
        <v>12</v>
      </c>
    </row>
    <row r="10" spans="2:8" ht="16.5" customHeight="1">
      <c r="B10" s="19">
        <v>6</v>
      </c>
      <c r="C10" s="18"/>
      <c r="D10" s="18" t="s">
        <v>44</v>
      </c>
      <c r="E10" s="20">
        <v>1760</v>
      </c>
      <c r="F10" s="19" t="s">
        <v>16</v>
      </c>
      <c r="G10" s="35">
        <v>1</v>
      </c>
      <c r="H10" s="19" t="s">
        <v>14</v>
      </c>
    </row>
    <row r="13" spans="4:8" ht="16.5">
      <c r="D13" s="39"/>
      <c r="E13" s="39"/>
      <c r="F13" s="40"/>
      <c r="H13" s="40"/>
    </row>
    <row r="14" spans="4:8" ht="16.5">
      <c r="D14" s="39"/>
      <c r="E14" s="39"/>
      <c r="F14" s="40"/>
      <c r="H14" s="40"/>
    </row>
    <row r="15" spans="4:8" ht="16.5">
      <c r="D15" s="39"/>
      <c r="E15" s="39"/>
      <c r="F15" s="40"/>
      <c r="H15" s="40"/>
    </row>
    <row r="16" spans="4:8" ht="16.5">
      <c r="D16" s="39"/>
      <c r="E16" s="39"/>
      <c r="F16" s="40"/>
      <c r="H16" s="40"/>
    </row>
    <row r="17" spans="4:8" ht="16.5">
      <c r="D17" s="39"/>
      <c r="E17" s="39"/>
      <c r="F17" s="40"/>
      <c r="H17" s="40"/>
    </row>
    <row r="18" spans="4:8" ht="16.5">
      <c r="D18" s="39"/>
      <c r="E18" s="39"/>
      <c r="F18" s="40"/>
      <c r="H18" s="40"/>
    </row>
  </sheetData>
  <sheetProtection/>
  <mergeCells count="1">
    <mergeCell ref="B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showGridLines="0" zoomScalePageLayoutView="0" workbookViewId="0" topLeftCell="A1">
      <selection activeCell="D9" sqref="D9"/>
    </sheetView>
  </sheetViews>
  <sheetFormatPr defaultColWidth="8.7109375" defaultRowHeight="15"/>
  <cols>
    <col min="1" max="1" width="8.7109375" style="6" customWidth="1"/>
    <col min="2" max="6" width="11.140625" style="6" customWidth="1"/>
    <col min="7" max="16384" width="8.7109375" style="6" customWidth="1"/>
  </cols>
  <sheetData>
    <row r="2" ht="18.75">
      <c r="A2" s="5" t="s">
        <v>53</v>
      </c>
    </row>
    <row r="4" ht="15.75">
      <c r="A4" s="13" t="s">
        <v>28</v>
      </c>
    </row>
    <row r="6" spans="1:6" ht="15.75">
      <c r="A6" s="7"/>
      <c r="B6" s="7" t="s">
        <v>23</v>
      </c>
      <c r="C6" s="7" t="s">
        <v>24</v>
      </c>
      <c r="D6" s="7" t="s">
        <v>25</v>
      </c>
      <c r="E6" s="7" t="s">
        <v>56</v>
      </c>
      <c r="F6" s="7" t="s">
        <v>26</v>
      </c>
    </row>
    <row r="7" spans="1:6" ht="15.75">
      <c r="A7" s="7" t="s">
        <v>18</v>
      </c>
      <c r="B7" s="8">
        <v>6</v>
      </c>
      <c r="C7" s="7">
        <f>B7*30</f>
        <v>180</v>
      </c>
      <c r="D7" s="8">
        <v>200</v>
      </c>
      <c r="E7" s="8"/>
      <c r="F7" s="7">
        <f>C7-D7+E7</f>
        <v>-20</v>
      </c>
    </row>
    <row r="8" spans="1:6" ht="15.75">
      <c r="A8" s="7" t="s">
        <v>19</v>
      </c>
      <c r="B8" s="8">
        <v>10</v>
      </c>
      <c r="C8" s="7">
        <f>B8*30</f>
        <v>300</v>
      </c>
      <c r="D8" s="8">
        <v>200</v>
      </c>
      <c r="E8" s="8"/>
      <c r="F8" s="7">
        <f>C8-D8+E8</f>
        <v>100</v>
      </c>
    </row>
    <row r="9" spans="1:6" ht="15.75">
      <c r="A9" s="7" t="s">
        <v>20</v>
      </c>
      <c r="B9" s="8"/>
      <c r="C9" s="7">
        <f>B9*30</f>
        <v>0</v>
      </c>
      <c r="D9" s="8"/>
      <c r="E9" s="8"/>
      <c r="F9" s="7">
        <f>C9-D9+E9</f>
        <v>0</v>
      </c>
    </row>
    <row r="10" spans="1:6" ht="15.75">
      <c r="A10" s="7" t="s">
        <v>21</v>
      </c>
      <c r="B10" s="8"/>
      <c r="C10" s="7">
        <f>B10*30</f>
        <v>0</v>
      </c>
      <c r="D10" s="8"/>
      <c r="E10" s="8"/>
      <c r="F10" s="7">
        <f>C10-D10+E10</f>
        <v>0</v>
      </c>
    </row>
    <row r="11" spans="1:6" ht="15.75">
      <c r="A11" s="7" t="s">
        <v>22</v>
      </c>
      <c r="B11" s="8"/>
      <c r="C11" s="7">
        <f>B11*30</f>
        <v>0</v>
      </c>
      <c r="D11" s="8"/>
      <c r="E11" s="8"/>
      <c r="F11" s="7">
        <f>C11-D11+E11</f>
        <v>0</v>
      </c>
    </row>
    <row r="13" spans="1:7" ht="18.75">
      <c r="A13" s="10" t="s">
        <v>27</v>
      </c>
      <c r="B13" s="11"/>
      <c r="C13" s="11"/>
      <c r="D13" s="12"/>
      <c r="E13" s="12"/>
      <c r="F13" s="14">
        <f>SUM(F7:F11)</f>
        <v>80</v>
      </c>
      <c r="G13" s="9" t="s">
        <v>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2013-04-23T17:20:40Z</cp:lastPrinted>
  <dcterms:created xsi:type="dcterms:W3CDTF">2012-10-11T18:20:16Z</dcterms:created>
  <dcterms:modified xsi:type="dcterms:W3CDTF">2013-12-25T14:27:13Z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